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" yWindow="65380" windowWidth="12492" windowHeight="11388" firstSheet="13" activeTab="13"/>
  </bookViews>
  <sheets>
    <sheet name="подлужный,энгельса,сосновая" sheetId="1" r:id="rId1"/>
    <sheet name="Баринова" sheetId="2" r:id="rId2"/>
    <sheet name="В.Котика" sheetId="3" r:id="rId3"/>
    <sheet name="Задолье" sheetId="4" r:id="rId4"/>
    <sheet name="Западная" sheetId="5" r:id="rId5"/>
    <sheet name="Коммунистическая" sheetId="6" r:id="rId6"/>
    <sheet name="пер. Лихачева" sheetId="7" r:id="rId7"/>
    <sheet name="Максимов" sheetId="8" r:id="rId8"/>
    <sheet name="Махалова" sheetId="9" r:id="rId9"/>
    <sheet name="Маяковского" sheetId="10" r:id="rId10"/>
    <sheet name="Мира" sheetId="11" r:id="rId11"/>
    <sheet name="Чугунова" sheetId="12" r:id="rId12"/>
    <sheet name="Прибрежный" sheetId="13" r:id="rId13"/>
    <sheet name="1-й участок" sheetId="14" r:id="rId14"/>
    <sheet name="Центральная" sheetId="15" r:id="rId15"/>
    <sheet name="Вокзальная, центральная жел" sheetId="16" r:id="rId16"/>
    <sheet name="Кис. Госп" sheetId="17" r:id="rId17"/>
    <sheet name="Садовая" sheetId="18" r:id="rId18"/>
    <sheet name="Приречный" sheetId="19" r:id="rId19"/>
    <sheet name="Октябрьская" sheetId="20" r:id="rId20"/>
    <sheet name="Новостройка" sheetId="21" r:id="rId21"/>
    <sheet name="Лист1" sheetId="22" r:id="rId22"/>
    <sheet name="Лист2" sheetId="23" r:id="rId23"/>
  </sheets>
  <definedNames/>
  <calcPr fullCalcOnLoad="1" refMode="R1C1"/>
</workbook>
</file>

<file path=xl/sharedStrings.xml><?xml version="1.0" encoding="utf-8"?>
<sst xmlns="http://schemas.openxmlformats.org/spreadsheetml/2006/main" count="4881" uniqueCount="443">
  <si>
    <t>Отчет</t>
  </si>
  <si>
    <t>ООО ДУК "Стеклозаводец-Бор"</t>
  </si>
  <si>
    <t>о выпоненных работах по текущему ремонту общего имущества за период</t>
  </si>
  <si>
    <t>г.Бор</t>
  </si>
  <si>
    <t>Вид услуг</t>
  </si>
  <si>
    <t>Начислено средств</t>
  </si>
  <si>
    <t>Получено средств</t>
  </si>
  <si>
    <t>Выполнено работ</t>
  </si>
  <si>
    <t>Текущий ремонт</t>
  </si>
  <si>
    <t>Остаток денежных средств</t>
  </si>
  <si>
    <t>Наименование работ</t>
  </si>
  <si>
    <t>стоимость работ (руб)</t>
  </si>
  <si>
    <t>Итого</t>
  </si>
  <si>
    <t>Администрация ООО ДУК "Стеклозаводец-Бор"</t>
  </si>
  <si>
    <t>телефон для справок:</t>
  </si>
  <si>
    <t>6-19-99</t>
  </si>
  <si>
    <t>ул.Энгельса д.1а</t>
  </si>
  <si>
    <t>ул. Баринова д.</t>
  </si>
  <si>
    <t>ул. В.Котика д.</t>
  </si>
  <si>
    <t>1а</t>
  </si>
  <si>
    <t>3а</t>
  </si>
  <si>
    <t>4а</t>
  </si>
  <si>
    <t>ул.Задолье д.</t>
  </si>
  <si>
    <t>65а</t>
  </si>
  <si>
    <t>ул. Западная д.</t>
  </si>
  <si>
    <t>ул. Коммунистическая  д.</t>
  </si>
  <si>
    <t>13а</t>
  </si>
  <si>
    <t>пер.Лихачева  д.</t>
  </si>
  <si>
    <t>ул.Лихачева  д.</t>
  </si>
  <si>
    <t>1б</t>
  </si>
  <si>
    <t>2а</t>
  </si>
  <si>
    <t>2б</t>
  </si>
  <si>
    <t xml:space="preserve">Итого </t>
  </si>
  <si>
    <t>6а</t>
  </si>
  <si>
    <t>7а</t>
  </si>
  <si>
    <t>ул. Максимова  д.</t>
  </si>
  <si>
    <t>ул. Махалова  д.</t>
  </si>
  <si>
    <t>ул. Маяковского  д.</t>
  </si>
  <si>
    <t>ул. Мира д.</t>
  </si>
  <si>
    <t>ул. Чугунова д.</t>
  </si>
  <si>
    <t>м-он Прибрежный д.</t>
  </si>
  <si>
    <t>п.Ситники</t>
  </si>
  <si>
    <t>1-й участок д.</t>
  </si>
  <si>
    <t>Перерасход денежных средств</t>
  </si>
  <si>
    <t>Остаток денежных средств с учетом выполненных работ</t>
  </si>
  <si>
    <t>Перерасход денежных средств с учетом выполненных работ</t>
  </si>
  <si>
    <t>ул.Центральная д.</t>
  </si>
  <si>
    <t>5а</t>
  </si>
  <si>
    <t>Перерасход  денежных средств</t>
  </si>
  <si>
    <t>18а</t>
  </si>
  <si>
    <t>п.Железнодорожый</t>
  </si>
  <si>
    <t>ст.Киселиха</t>
  </si>
  <si>
    <t>ул.Вокзальная д.</t>
  </si>
  <si>
    <t>тер.Киселихинского госпиталя д</t>
  </si>
  <si>
    <t>ул.Садовая д.</t>
  </si>
  <si>
    <t>п.Кр.Слобода</t>
  </si>
  <si>
    <t>Приречный д.</t>
  </si>
  <si>
    <t>ул.Октябрьская д.</t>
  </si>
  <si>
    <t>9а</t>
  </si>
  <si>
    <t>Остаток  денежных средств с учетом выполненных работ</t>
  </si>
  <si>
    <t>ул.Новостройка д.</t>
  </si>
  <si>
    <t>пер.Подлужный д.</t>
  </si>
  <si>
    <t>71а</t>
  </si>
  <si>
    <t>ул.Сосновая  д.</t>
  </si>
  <si>
    <t xml:space="preserve"> Остаток денежных средств</t>
  </si>
  <si>
    <t>остаток денежных средств</t>
  </si>
  <si>
    <t>остаток  денежных средств</t>
  </si>
  <si>
    <t>остаток денежных средств с учетом выполненных работ</t>
  </si>
  <si>
    <t>3-26-66</t>
  </si>
  <si>
    <t>с января по декабрь 2018 год</t>
  </si>
  <si>
    <t>с января по август 2018 год</t>
  </si>
  <si>
    <t>с января по июнь 2018 год</t>
  </si>
  <si>
    <t>с января по август 2018год</t>
  </si>
  <si>
    <t>с января по  августа 2018 год</t>
  </si>
  <si>
    <t>с января по  июнь 2018 год</t>
  </si>
  <si>
    <t>с января по июнь  2018 год</t>
  </si>
  <si>
    <t>ремонт шиферной кровли кровли 3,8м2</t>
  </si>
  <si>
    <t>Смена лампы люм.</t>
  </si>
  <si>
    <t>Ремонт кровли, утепление покрытия</t>
  </si>
  <si>
    <t>ремонт шиферной кровли 1,75 м2</t>
  </si>
  <si>
    <t>установка оконного переплета</t>
  </si>
  <si>
    <t>смена канализационного трубопровода 13 м</t>
  </si>
  <si>
    <t>Врезка задвижек на системе отопления</t>
  </si>
  <si>
    <t>кладка колодцев</t>
  </si>
  <si>
    <t>окраска фасада водоэмульсионной краской</t>
  </si>
  <si>
    <t>Смена светильника</t>
  </si>
  <si>
    <t>установка светильника у подъезда</t>
  </si>
  <si>
    <t xml:space="preserve"> ремонт отопления в подъезде</t>
  </si>
  <si>
    <t>смена кранов на стояке хвс</t>
  </si>
  <si>
    <t xml:space="preserve">Замена запорной арматуры на сист. Отопления </t>
  </si>
  <si>
    <t>замена стояка отопления 5м</t>
  </si>
  <si>
    <t xml:space="preserve">Замена задвижек  на сист. Отопления </t>
  </si>
  <si>
    <t>Смена выключателя</t>
  </si>
  <si>
    <t>Смена воздушно-автоматического крана</t>
  </si>
  <si>
    <t>замена задвижек , установка термометров и манометров на системе отопления</t>
  </si>
  <si>
    <t>покраска детской площадки</t>
  </si>
  <si>
    <t>смена остекления</t>
  </si>
  <si>
    <t>Смена светильника люм.</t>
  </si>
  <si>
    <t>установка пластиковых окон 1п</t>
  </si>
  <si>
    <t>ремонт вентиляционной трубы</t>
  </si>
  <si>
    <t>Смена спускного крана</t>
  </si>
  <si>
    <t>ремонт мягкой кровли 8,5м2</t>
  </si>
  <si>
    <t>ремонт дымовых труб</t>
  </si>
  <si>
    <t>Прокладка провода</t>
  </si>
  <si>
    <t>спиловка аварийного дерева</t>
  </si>
  <si>
    <t>ремонт вент. Короба</t>
  </si>
  <si>
    <t>ремонт фановой трубы</t>
  </si>
  <si>
    <t>смена светильников 2п</t>
  </si>
  <si>
    <t>декоративный ремонт 6п</t>
  </si>
  <si>
    <t>установка пружины</t>
  </si>
  <si>
    <t>Ремонт гр. Щита со сменой авт.</t>
  </si>
  <si>
    <t>установка пластиковых окон 2п</t>
  </si>
  <si>
    <t>смена выключателя</t>
  </si>
  <si>
    <t>В Котика 6 кв40 стояк отопления</t>
  </si>
  <si>
    <t>установка радиаторов в подъезде</t>
  </si>
  <si>
    <t>установка лавочек</t>
  </si>
  <si>
    <t>смена стояка хвс 10м</t>
  </si>
  <si>
    <t xml:space="preserve">Замена задвижек демонтаж элеватор. узла на сист. Отопления </t>
  </si>
  <si>
    <t>Герметизация шва на тех этаже</t>
  </si>
  <si>
    <t>установка манометров</t>
  </si>
  <si>
    <t>утепление перекрытия 72м2</t>
  </si>
  <si>
    <t>Установка электрических счетчиков</t>
  </si>
  <si>
    <t>ремонт стен в 1,2 под.</t>
  </si>
  <si>
    <t>смена входной двери 2п</t>
  </si>
  <si>
    <t>Изоляция труб термофлексом</t>
  </si>
  <si>
    <t xml:space="preserve"> установка термометров и манометров на системе отопления</t>
  </si>
  <si>
    <t>ремонт шиферной кровли 1,7м2</t>
  </si>
  <si>
    <t>декоративный ремонт подъезда 2п</t>
  </si>
  <si>
    <t>декоративный ремонт подъезда 1п</t>
  </si>
  <si>
    <t>Смена остекления</t>
  </si>
  <si>
    <t>ремонт стояка гвс 3м</t>
  </si>
  <si>
    <t>ремонт шиферной кровли 1,75м2</t>
  </si>
  <si>
    <t>ремонт стояка хвс 5м</t>
  </si>
  <si>
    <t>ремонт фасада 8,3м2</t>
  </si>
  <si>
    <t>установка выбивалки для ковров</t>
  </si>
  <si>
    <t>ремонт шиферной кровли 11,25м2</t>
  </si>
  <si>
    <t>ремонт потолка в моп</t>
  </si>
  <si>
    <t>утепление вент канала</t>
  </si>
  <si>
    <t>Западная 14 кв 4,8 стояк отопления</t>
  </si>
  <si>
    <t>ремонт штукатурки фасада</t>
  </si>
  <si>
    <t>Смена эл.проводки моп 2п</t>
  </si>
  <si>
    <t>ремонт шиферной кровли кровли 3,4м2</t>
  </si>
  <si>
    <t>ремонт шиферной кровли 1,5м2</t>
  </si>
  <si>
    <t>установка мет двери 1п (50х50)</t>
  </si>
  <si>
    <t>ремонт стояка отопления 1 м</t>
  </si>
  <si>
    <t>ремонт подводки к радиатору</t>
  </si>
  <si>
    <t>Смена пробко-спускных кранов</t>
  </si>
  <si>
    <t>окраска пола в моп</t>
  </si>
  <si>
    <t>Врезка задвижек</t>
  </si>
  <si>
    <t>Монтаж освещения у подъездов</t>
  </si>
  <si>
    <t>устройство слухового окна</t>
  </si>
  <si>
    <t>ремонт кирпичной кладки</t>
  </si>
  <si>
    <t>прокладка гофр. Трубы ф20</t>
  </si>
  <si>
    <t>ремонт шиферной кровли кровли 8,6м2</t>
  </si>
  <si>
    <t>врезка в хвс</t>
  </si>
  <si>
    <t>ремонт крыльца</t>
  </si>
  <si>
    <t>покраска перил и ораждений л.м.</t>
  </si>
  <si>
    <t>ремонт стояка хвс</t>
  </si>
  <si>
    <t>декоративный ремонт 2п</t>
  </si>
  <si>
    <t>смена плинтусов</t>
  </si>
  <si>
    <t>декоративный ремонт подъезда 4п</t>
  </si>
  <si>
    <t>установка почтовых ящиков</t>
  </si>
  <si>
    <t>заделка окон</t>
  </si>
  <si>
    <t>смена стояка канализации 6,5м</t>
  </si>
  <si>
    <t>установка расширительных бачков</t>
  </si>
  <si>
    <t>ремонт потолка после смены стояка</t>
  </si>
  <si>
    <t>Смена стартера прим.</t>
  </si>
  <si>
    <t>покраска газонного ограждения</t>
  </si>
  <si>
    <t>покраска лавочек</t>
  </si>
  <si>
    <t>ремонт стены</t>
  </si>
  <si>
    <t>ремонт стояка отопления 3,5м</t>
  </si>
  <si>
    <t>ремонт освещения в подъезде 1п 1 эт</t>
  </si>
  <si>
    <t>установка пластиковых окон 3,4п ( не провели в2017г)</t>
  </si>
  <si>
    <t>ремонт мягкой кровли  85м2</t>
  </si>
  <si>
    <t>смена участка розлива отопления 135 м</t>
  </si>
  <si>
    <t>ремонт примыканий парапета</t>
  </si>
  <si>
    <t>смена разводки отопления в подъезде 8м</t>
  </si>
  <si>
    <t>ремонт стояка отопления 2п 0,5м</t>
  </si>
  <si>
    <t>ремонт канализации 1,5м</t>
  </si>
  <si>
    <t>декоративный ремонт 3п (побелка стен и потолка)</t>
  </si>
  <si>
    <t>ремонт стены 3п</t>
  </si>
  <si>
    <t>ремонт ступеней</t>
  </si>
  <si>
    <t>ремонт стояка отопления 2м</t>
  </si>
  <si>
    <t>установка радиатора</t>
  </si>
  <si>
    <t>ремонт розлива хвс 4,5м</t>
  </si>
  <si>
    <t>ремонт площадки перед входом в подъезд</t>
  </si>
  <si>
    <t>замена люка тех. Подполья</t>
  </si>
  <si>
    <t>Прокладка трубопровода ф40</t>
  </si>
  <si>
    <t>покраска детской площадки, установка песочницы</t>
  </si>
  <si>
    <t>установка  и покраска лавочек на д/п</t>
  </si>
  <si>
    <t>заделка выбоин в полах</t>
  </si>
  <si>
    <t>ремонт розлива хвс 7м</t>
  </si>
  <si>
    <t>ремонт пола в тамбуре</t>
  </si>
  <si>
    <t>ремонт цоколя</t>
  </si>
  <si>
    <t>ремонт стояка отопления 3м</t>
  </si>
  <si>
    <t>смена канализационного стояка 20,5м</t>
  </si>
  <si>
    <t>кладка колодца</t>
  </si>
  <si>
    <t xml:space="preserve">ремонт пола в сан. узле </t>
  </si>
  <si>
    <t>декоративный ремонт 3п</t>
  </si>
  <si>
    <t>ремонт пола в моп</t>
  </si>
  <si>
    <t>окраска мет. Двери подвала</t>
  </si>
  <si>
    <t>Разборка трубопровода до 32мм</t>
  </si>
  <si>
    <t xml:space="preserve">Прокладка трубопровода ф20 </t>
  </si>
  <si>
    <t>Смена патрона</t>
  </si>
  <si>
    <t>покраска качели</t>
  </si>
  <si>
    <t>заделка выбоин на лестничных площадках</t>
  </si>
  <si>
    <t>ремонт стояка хвс 6м</t>
  </si>
  <si>
    <t>ремонт балкона кв27</t>
  </si>
  <si>
    <t>ремонт стояка хвс 4м</t>
  </si>
  <si>
    <t>декоротивний подъезд 1п</t>
  </si>
  <si>
    <t>ремонт стояка отопления 0,5м</t>
  </si>
  <si>
    <t>смена светильников</t>
  </si>
  <si>
    <t>разборка трубопровода до ф32</t>
  </si>
  <si>
    <t>Прокладка трубопровода ф25 к=1,15</t>
  </si>
  <si>
    <t>смена освещения в подъезде</t>
  </si>
  <si>
    <t>ремонт стояка канализации 3м</t>
  </si>
  <si>
    <t>ремонт стояка отопления 6м</t>
  </si>
  <si>
    <t>демонтаж элеваторного узла</t>
  </si>
  <si>
    <t>Установка бобышек</t>
  </si>
  <si>
    <t>ремонт  стояка отопления 2м</t>
  </si>
  <si>
    <t>ремонт канализации 2м</t>
  </si>
  <si>
    <t>установка почтовых ящиков 2п</t>
  </si>
  <si>
    <t>декоротивний подъезд 2п</t>
  </si>
  <si>
    <t>утепление стены в тамбуре</t>
  </si>
  <si>
    <t>смена спускных кранов</t>
  </si>
  <si>
    <t>замена спускных кранов смена трубопровода отопления 12м</t>
  </si>
  <si>
    <t>Прокладка трубопровода ф20</t>
  </si>
  <si>
    <t>изготовление и установка колпака</t>
  </si>
  <si>
    <t>ремонт стояка хвс 1м</t>
  </si>
  <si>
    <t>ремонт стояка канализации 2м</t>
  </si>
  <si>
    <t>ремонт шиферной кровли 6,7м2</t>
  </si>
  <si>
    <t>ремонт стояка хвс 8м</t>
  </si>
  <si>
    <t>Смена датчиков движения</t>
  </si>
  <si>
    <t>Приготовление раствора вручную</t>
  </si>
  <si>
    <t>Разборка каменной кладки стен</t>
  </si>
  <si>
    <t>Кирпичная кладка стен</t>
  </si>
  <si>
    <t>ремонт стояка канализации 3,5м</t>
  </si>
  <si>
    <t>покраска газонного ограждения 198м</t>
  </si>
  <si>
    <t>смена светильников 3п</t>
  </si>
  <si>
    <t>смена светильника 3п</t>
  </si>
  <si>
    <t>ремонт мягкой кровли  85 м2</t>
  </si>
  <si>
    <t>смена канализационного трубопровода 0,5 м</t>
  </si>
  <si>
    <t>покраска лавочки и барабана на д.п.</t>
  </si>
  <si>
    <t>Заделка подвальных окон</t>
  </si>
  <si>
    <t>смена освещения у подъездов</t>
  </si>
  <si>
    <t>ремонт отмостки 65,26 м2</t>
  </si>
  <si>
    <t>установка газонного ограждения 6м</t>
  </si>
  <si>
    <t>утепление наружной стены кв79  50/50</t>
  </si>
  <si>
    <t>заделка отв после смены стояков</t>
  </si>
  <si>
    <t>Демонтаж элеваторного узла</t>
  </si>
  <si>
    <t>установка газонного ограждения 99м</t>
  </si>
  <si>
    <t>покраска газонного ограждения 234м</t>
  </si>
  <si>
    <t>Замена запорной арматуры на сист. Отопления ,демонтаж элеваторного узла</t>
  </si>
  <si>
    <t>Смена арматуры на полотецесушителе</t>
  </si>
  <si>
    <t>покраска стены 2п</t>
  </si>
  <si>
    <t>Монтаж распред коробки</t>
  </si>
  <si>
    <t>Затягивание провода в гофру</t>
  </si>
  <si>
    <t>установка пластиковых окон</t>
  </si>
  <si>
    <t>смена канализационного трубопровода 15 м</t>
  </si>
  <si>
    <t>ремонт стояка отопления , установка термометров и манометров</t>
  </si>
  <si>
    <t>ремонт мягкой кровли 200м2</t>
  </si>
  <si>
    <t>ремонт штукатурки крыльца</t>
  </si>
  <si>
    <t>ремонт крылец</t>
  </si>
  <si>
    <t>ремонт стены 2п</t>
  </si>
  <si>
    <t>установка пластиковых окон 6п</t>
  </si>
  <si>
    <t>ремонт дверных коробок</t>
  </si>
  <si>
    <t>Смена деревянного поручня</t>
  </si>
  <si>
    <t>смена кранов на отоплениии</t>
  </si>
  <si>
    <t>ремонт стояка отопления 6,5м</t>
  </si>
  <si>
    <t>установка газонного ограждения 9м</t>
  </si>
  <si>
    <t xml:space="preserve"> ремонт стояка хвс</t>
  </si>
  <si>
    <t>покраска газонного ограждения 161 м</t>
  </si>
  <si>
    <t>ремонт ливневой канализации 0,5м</t>
  </si>
  <si>
    <t>ремонт мягкой кровли 222м2</t>
  </si>
  <si>
    <t>ремонт мягкой кровли</t>
  </si>
  <si>
    <t>замена запорной арматуры на отоплении</t>
  </si>
  <si>
    <t>ремонт фасада 17м2</t>
  </si>
  <si>
    <t>ремонт шиферной кровли кровли 17,1м2</t>
  </si>
  <si>
    <t>ремонт ступеней лестничного марша</t>
  </si>
  <si>
    <t>смена эл. Проводки моп 3п 38м</t>
  </si>
  <si>
    <t>Прокладка кабеля</t>
  </si>
  <si>
    <t>Ремонт гр. Щита со сменой плавкой вставки</t>
  </si>
  <si>
    <t>ремонт шиферной кровли кровли 19,1м2</t>
  </si>
  <si>
    <t>ремонт стояка отопления 4м</t>
  </si>
  <si>
    <t>ремонт стояка хвс 9м</t>
  </si>
  <si>
    <t>смена стояка хвс 18,2м</t>
  </si>
  <si>
    <t>ремонт шиферной кровли 5,25 м2</t>
  </si>
  <si>
    <t>смена стояка хвс 8м</t>
  </si>
  <si>
    <t>Установка  двери на тех. Этаж</t>
  </si>
  <si>
    <t>ремонт шиферной кровли кровли 29,3м2</t>
  </si>
  <si>
    <t>ремонт канализации 1,75м</t>
  </si>
  <si>
    <t>Смена  крана на стояке</t>
  </si>
  <si>
    <t>Смена  крана на стояке хвс</t>
  </si>
  <si>
    <t>ремонт шиферной кровли 4,3м2</t>
  </si>
  <si>
    <t>ремонт шиферной кровли 5,1м2</t>
  </si>
  <si>
    <t>смена стояка канализации 3,5м</t>
  </si>
  <si>
    <t>декоративный ремонт подъезда</t>
  </si>
  <si>
    <t>установка дверного блока</t>
  </si>
  <si>
    <t>ремонт пола</t>
  </si>
  <si>
    <t>смена стояка канализации 7м</t>
  </si>
  <si>
    <t>ремонт пола после смены стояка</t>
  </si>
  <si>
    <t>установка  и покраска лавочек</t>
  </si>
  <si>
    <t>установка газонного ограждения 120м</t>
  </si>
  <si>
    <t>установка газонного ограждения 141м</t>
  </si>
  <si>
    <t>ремонт стены в 4 под.</t>
  </si>
  <si>
    <t xml:space="preserve">Смена  крана на стояках </t>
  </si>
  <si>
    <t xml:space="preserve">установка термометров, демонтаж элеватор. узла на сист. Отопления </t>
  </si>
  <si>
    <t>смена эл. Проводки</t>
  </si>
  <si>
    <t>ремонт стояка гвс 1м</t>
  </si>
  <si>
    <t>смена кранов на стояке гвс</t>
  </si>
  <si>
    <t>смена стояков хвс и гвс 10м</t>
  </si>
  <si>
    <t>установка освещения в тепловых узлах</t>
  </si>
  <si>
    <t>смена стояков хвс и гвс 52м 3п</t>
  </si>
  <si>
    <t>ремонт стояка гвс 0,5м 2п</t>
  </si>
  <si>
    <t>смена участка гвс 8м</t>
  </si>
  <si>
    <t>ремонт мягкой кровли 383м2</t>
  </si>
  <si>
    <t>смена стояка канализации 21,5м</t>
  </si>
  <si>
    <t>Заделка отв. После смены стояка</t>
  </si>
  <si>
    <t>генеральная уборка подъезда</t>
  </si>
  <si>
    <t>покраска двери тамбурной</t>
  </si>
  <si>
    <t>поркраска обналички тамбурной двери</t>
  </si>
  <si>
    <t>ремонт ливневой канализации</t>
  </si>
  <si>
    <t>смена дверного блока</t>
  </si>
  <si>
    <t>сверление отв</t>
  </si>
  <si>
    <t>покраска двери в подвал</t>
  </si>
  <si>
    <t>ремонт стояка хвс 0,5м</t>
  </si>
  <si>
    <t>ремонт водосточных труб</t>
  </si>
  <si>
    <t>окраска мет двери в подвал</t>
  </si>
  <si>
    <t>декоративный ремонт 4п</t>
  </si>
  <si>
    <t>Ремонт деревянного поручня</t>
  </si>
  <si>
    <t>ремонт стояка отопления 2,5м</t>
  </si>
  <si>
    <t>установка пластиковых окон 4п</t>
  </si>
  <si>
    <t>смена стояка хвс 14м</t>
  </si>
  <si>
    <t>ремонт откосов</t>
  </si>
  <si>
    <t>смена светильников и выключателей 4п</t>
  </si>
  <si>
    <t>ремонт штукатурки температурного шва</t>
  </si>
  <si>
    <t>смена стояка канализации 12м</t>
  </si>
  <si>
    <t>обивка двери оц. Сталью</t>
  </si>
  <si>
    <t>ремонт колясочной 1п</t>
  </si>
  <si>
    <t>ремонт стены в 1 под.</t>
  </si>
  <si>
    <t>смена радиаторов отопления 1,2п</t>
  </si>
  <si>
    <t>ремонт системы отопления , установка радиаторов</t>
  </si>
  <si>
    <t>ремонт стояка канализации 4м</t>
  </si>
  <si>
    <t>ремонт стояка канализации 4,5м</t>
  </si>
  <si>
    <t>штукатурка оконных откосов</t>
  </si>
  <si>
    <t>окраска откосов</t>
  </si>
  <si>
    <t>ремонт стояка отопления 1м</t>
  </si>
  <si>
    <t>декоративный ремонт 5п</t>
  </si>
  <si>
    <t>установка почтовых ящиков 5п</t>
  </si>
  <si>
    <t>замена спускных кранов на системе отопления</t>
  </si>
  <si>
    <t>ремонт канализации 1м</t>
  </si>
  <si>
    <t>Установка решеток на вент каналы</t>
  </si>
  <si>
    <t xml:space="preserve">ремонт шиферной кровли 1,75 м2 </t>
  </si>
  <si>
    <t>ремонт шиферной кровли 1,75 м2 кв52,61</t>
  </si>
  <si>
    <t>заделка отверстий после смены стояка</t>
  </si>
  <si>
    <t>Смена стояка канализации 21м</t>
  </si>
  <si>
    <t>Смена стояка канализации 27,9 м</t>
  </si>
  <si>
    <t>смена канализационного трубопровода 7 м</t>
  </si>
  <si>
    <t>штукатурка и окраска стены</t>
  </si>
  <si>
    <t>обивка дверей</t>
  </si>
  <si>
    <t>изготовление и установка двери в подвал</t>
  </si>
  <si>
    <t>герметизация межпанельных швов</t>
  </si>
  <si>
    <t>ремонт мягкой кровли  115 м2</t>
  </si>
  <si>
    <t>смена канализационного трубопровода 1, 75 м</t>
  </si>
  <si>
    <t>смена стояка канализации 13,5м</t>
  </si>
  <si>
    <t>смена стояков хвс и гвс 34,4м</t>
  </si>
  <si>
    <t>ремонт стояка отопления 4 м</t>
  </si>
  <si>
    <t>ремонт стены в 2 под.</t>
  </si>
  <si>
    <t>Смена  крана на стояках хвс и гвс</t>
  </si>
  <si>
    <t>ремонт стояков хвс в подвале 14м</t>
  </si>
  <si>
    <t>ремонт стояка канализации 0,5м</t>
  </si>
  <si>
    <t>покраска стены</t>
  </si>
  <si>
    <t>Смена дверного блока на крыше</t>
  </si>
  <si>
    <t>замена лампы уличного освещения</t>
  </si>
  <si>
    <t>ремонт радиатора отопления</t>
  </si>
  <si>
    <t>Замена задвижек, демонт. Эл. Узла</t>
  </si>
  <si>
    <t>ремонт мягкой кровли 30м2 и балконов</t>
  </si>
  <si>
    <t>замена запорной арматуры на отоплении, демонтаж элеваторного узла</t>
  </si>
  <si>
    <t>смена стояка хвс 9м</t>
  </si>
  <si>
    <t>декоративный ремонт 1п</t>
  </si>
  <si>
    <t>смена приборов на окнах</t>
  </si>
  <si>
    <t>Смена участка розлива ГВС 6м</t>
  </si>
  <si>
    <t>смена канализационного трубопровода 170 м</t>
  </si>
  <si>
    <t xml:space="preserve">Прокладка трубопровода ф25 </t>
  </si>
  <si>
    <t>замена дверного полотна</t>
  </si>
  <si>
    <t>ремонт печи</t>
  </si>
  <si>
    <t>смена дверного полотна</t>
  </si>
  <si>
    <t>ремонт рулонной кровли 41м2</t>
  </si>
  <si>
    <t>ремонт шиферной кровли 9 м2</t>
  </si>
  <si>
    <t>ремонт гр щитов</t>
  </si>
  <si>
    <t>ремонт светильника</t>
  </si>
  <si>
    <t>ремонт шиферной кровли 8 м2</t>
  </si>
  <si>
    <t>смена эл. Счетчика МОП</t>
  </si>
  <si>
    <t>Смена стояка хвс 1м</t>
  </si>
  <si>
    <t>ремонт ввода хвс 1,5м</t>
  </si>
  <si>
    <t>ремонт шиферной кровли 3,5м2</t>
  </si>
  <si>
    <t>ремонт гр. Щитов</t>
  </si>
  <si>
    <t>ремонт шиферной кровли</t>
  </si>
  <si>
    <t>ремонт отмостки 4,4м2</t>
  </si>
  <si>
    <t>ремонт полов в моп</t>
  </si>
  <si>
    <t>ремонт полов</t>
  </si>
  <si>
    <t>смена стояка хвс 11м</t>
  </si>
  <si>
    <t>ремонт мягкой  кровли 130м2</t>
  </si>
  <si>
    <t>смена светильника</t>
  </si>
  <si>
    <t>смена канализационного трубопровода 3,5м</t>
  </si>
  <si>
    <t>ремонт оконных переплетов</t>
  </si>
  <si>
    <t>смена вводного кабеля</t>
  </si>
  <si>
    <t>ремонт силового пред шкафа</t>
  </si>
  <si>
    <t>ремонт гр щита</t>
  </si>
  <si>
    <t>смена стояка хвс 4м</t>
  </si>
  <si>
    <t>ремонт трубопровода ситемы отопления 1,2м</t>
  </si>
  <si>
    <t>смена канализационного трубопровода 6м</t>
  </si>
  <si>
    <t>ремонт системы отопления 1м</t>
  </si>
  <si>
    <t>смена кранов</t>
  </si>
  <si>
    <t>смена пакетрных выкл.</t>
  </si>
  <si>
    <t>ремонт шиферной кровли 11,6 м2</t>
  </si>
  <si>
    <t>ремонт эл. Проводки в моп</t>
  </si>
  <si>
    <t>ремонт шиферной кровли 3,2 м2</t>
  </si>
  <si>
    <t>ремонт трубопровода отопления 1м</t>
  </si>
  <si>
    <t>смена канализационного трубопровода 7,5м</t>
  </si>
  <si>
    <t xml:space="preserve">ремонт системы отопления </t>
  </si>
  <si>
    <t>ремонт системы отопления 0,6м</t>
  </si>
  <si>
    <t>ремонт фасада и цоколя</t>
  </si>
  <si>
    <t>ремонт отмостки</t>
  </si>
  <si>
    <t>ремонт хвс 2м</t>
  </si>
  <si>
    <t>смена эл. Проводки моп</t>
  </si>
  <si>
    <t>заделка выбоин в полах моп</t>
  </si>
  <si>
    <t>врезка запорной арматуры в систему отопления</t>
  </si>
  <si>
    <t>ремонт козырька</t>
  </si>
  <si>
    <t>ремонт шиферной кровли 5,2 м2</t>
  </si>
  <si>
    <t>смена канализационного трубопровода 4м</t>
  </si>
  <si>
    <t>ремонт отопительных приборов</t>
  </si>
  <si>
    <t>ремонт системы отопления  1,5м</t>
  </si>
  <si>
    <t>ремонт шиферной кровли 6,5 м2</t>
  </si>
  <si>
    <t>смена стояка хвс 5м</t>
  </si>
  <si>
    <t>ремонт штукатурки стен в моп</t>
  </si>
  <si>
    <t>смена канализационного трубопровода 16м</t>
  </si>
  <si>
    <t>смена стояка хвс 3,2м</t>
  </si>
  <si>
    <t>смена канализационного трубопровода 2м</t>
  </si>
  <si>
    <t>ремонт системы отопления 6м</t>
  </si>
  <si>
    <t>ремонт шиферной кровли 15 м2</t>
  </si>
  <si>
    <t>смена патрона</t>
  </si>
  <si>
    <t>ремонт эл. Проводки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</si>
</sst>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.00&quot; &quot;[$€-407];[Red]&quot;-&quot;#,##0.00&quot; &quot;[$€-407]"/>
    <numFmt numFmtId="165" formatCode="0.000"/>
    <numFmt numFmtId="166" formatCode="0.000000"/>
    <numFmt numFmtId="167" formatCode="0.00000"/>
    <numFmt numFmtId="168" formatCode="0.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</numFmts>
  <fonts count="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CD5B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3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5" fillId="0" borderId="0" applyNumberFormat="0" applyBorder="0" applyProtection="0">
      <alignment horizontal="center" textRotation="90"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164" fontId="5" fillId="0" borderId="0" applyBorder="0" applyProtection="0">
      <alignment/>
    </xf>
    <xf numFmtId="164" fontId="5" fillId="0" borderId="0" applyBorder="0" applyProtection="0">
      <alignment/>
    </xf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1" applyNumberFormat="0" applyAlignment="0" applyProtection="0"/>
    <xf numFmtId="0" fontId="1" fillId="27" borderId="2" applyNumberFormat="0" applyAlignment="0" applyProtection="0"/>
    <xf numFmtId="0" fontId="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3" applyNumberFormat="0" applyFill="0" applyAlignment="0" applyProtection="0"/>
    <xf numFmtId="0" fontId="1" fillId="0" borderId="4" applyNumberFormat="0" applyFill="0" applyAlignment="0" applyProtection="0"/>
    <xf numFmtId="0" fontId="1" fillId="0" borderId="5" applyNumberFormat="0" applyFill="0" applyAlignment="0" applyProtection="0"/>
    <xf numFmtId="0" fontId="1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1" fillId="28" borderId="7" applyNumberFormat="0" applyAlignment="0" applyProtection="0"/>
    <xf numFmtId="0" fontId="1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wrapText="1"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34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2" fontId="4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1344" applyFont="1" applyBorder="1" applyAlignment="1">
      <alignment horizontal="left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1344" applyFont="1" applyBorder="1" applyAlignment="1">
      <alignment wrapText="1"/>
      <protection/>
    </xf>
    <xf numFmtId="0" fontId="0" fillId="0" borderId="0" xfId="0" applyFont="1" applyBorder="1" applyAlignment="1">
      <alignment/>
    </xf>
    <xf numFmtId="0" fontId="1" fillId="0" borderId="0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/>
      <protection/>
    </xf>
  </cellXfs>
  <cellStyles count="134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 2" xfId="34"/>
    <cellStyle name="Heading1" xfId="35"/>
    <cellStyle name="Heading1 2" xfId="36"/>
    <cellStyle name="Result" xfId="37"/>
    <cellStyle name="Result 2" xfId="38"/>
    <cellStyle name="Result2" xfId="39"/>
    <cellStyle name="Result2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10" xfId="60"/>
    <cellStyle name="Обычный 100" xfId="61"/>
    <cellStyle name="Обычный 100 10" xfId="62"/>
    <cellStyle name="Обычный 100 11" xfId="63"/>
    <cellStyle name="Обычный 100 12" xfId="64"/>
    <cellStyle name="Обычный 100 13" xfId="65"/>
    <cellStyle name="Обычный 100 14" xfId="66"/>
    <cellStyle name="Обычный 100 15" xfId="67"/>
    <cellStyle name="Обычный 100 16" xfId="68"/>
    <cellStyle name="Обычный 100 17" xfId="69"/>
    <cellStyle name="Обычный 100 18" xfId="70"/>
    <cellStyle name="Обычный 100 19" xfId="71"/>
    <cellStyle name="Обычный 100 2" xfId="72"/>
    <cellStyle name="Обычный 100 20" xfId="73"/>
    <cellStyle name="Обычный 100 21" xfId="74"/>
    <cellStyle name="Обычный 100 22" xfId="75"/>
    <cellStyle name="Обычный 100 23" xfId="76"/>
    <cellStyle name="Обычный 100 24" xfId="77"/>
    <cellStyle name="Обычный 100 25" xfId="78"/>
    <cellStyle name="Обычный 100 26" xfId="79"/>
    <cellStyle name="Обычный 100 27" xfId="80"/>
    <cellStyle name="Обычный 100 28" xfId="81"/>
    <cellStyle name="Обычный 100 29" xfId="82"/>
    <cellStyle name="Обычный 100 3" xfId="83"/>
    <cellStyle name="Обычный 100 30" xfId="84"/>
    <cellStyle name="Обычный 100 31" xfId="85"/>
    <cellStyle name="Обычный 100 32" xfId="86"/>
    <cellStyle name="Обычный 100 33" xfId="87"/>
    <cellStyle name="Обычный 100 34" xfId="88"/>
    <cellStyle name="Обычный 100 35" xfId="89"/>
    <cellStyle name="Обычный 100 4" xfId="90"/>
    <cellStyle name="Обычный 100 5" xfId="91"/>
    <cellStyle name="Обычный 100 6" xfId="92"/>
    <cellStyle name="Обычный 100 7" xfId="93"/>
    <cellStyle name="Обычный 100 8" xfId="94"/>
    <cellStyle name="Обычный 100 9" xfId="95"/>
    <cellStyle name="Обычный 101" xfId="96"/>
    <cellStyle name="Обычный 101 10" xfId="97"/>
    <cellStyle name="Обычный 101 11" xfId="98"/>
    <cellStyle name="Обычный 101 12" xfId="99"/>
    <cellStyle name="Обычный 101 13" xfId="100"/>
    <cellStyle name="Обычный 101 14" xfId="101"/>
    <cellStyle name="Обычный 101 15" xfId="102"/>
    <cellStyle name="Обычный 101 16" xfId="103"/>
    <cellStyle name="Обычный 101 17" xfId="104"/>
    <cellStyle name="Обычный 101 18" xfId="105"/>
    <cellStyle name="Обычный 101 19" xfId="106"/>
    <cellStyle name="Обычный 101 2" xfId="107"/>
    <cellStyle name="Обычный 101 20" xfId="108"/>
    <cellStyle name="Обычный 101 21" xfId="109"/>
    <cellStyle name="Обычный 101 22" xfId="110"/>
    <cellStyle name="Обычный 101 23" xfId="111"/>
    <cellStyle name="Обычный 101 24" xfId="112"/>
    <cellStyle name="Обычный 101 25" xfId="113"/>
    <cellStyle name="Обычный 101 26" xfId="114"/>
    <cellStyle name="Обычный 101 27" xfId="115"/>
    <cellStyle name="Обычный 101 28" xfId="116"/>
    <cellStyle name="Обычный 101 29" xfId="117"/>
    <cellStyle name="Обычный 101 3" xfId="118"/>
    <cellStyle name="Обычный 101 30" xfId="119"/>
    <cellStyle name="Обычный 101 31" xfId="120"/>
    <cellStyle name="Обычный 101 32" xfId="121"/>
    <cellStyle name="Обычный 101 33" xfId="122"/>
    <cellStyle name="Обычный 101 34" xfId="123"/>
    <cellStyle name="Обычный 101 35" xfId="124"/>
    <cellStyle name="Обычный 101 4" xfId="125"/>
    <cellStyle name="Обычный 101 5" xfId="126"/>
    <cellStyle name="Обычный 101 6" xfId="127"/>
    <cellStyle name="Обычный 101 7" xfId="128"/>
    <cellStyle name="Обычный 101 8" xfId="129"/>
    <cellStyle name="Обычный 101 9" xfId="130"/>
    <cellStyle name="Обычный 102" xfId="131"/>
    <cellStyle name="Обычный 102 10" xfId="132"/>
    <cellStyle name="Обычный 102 11" xfId="133"/>
    <cellStyle name="Обычный 102 12" xfId="134"/>
    <cellStyle name="Обычный 102 13" xfId="135"/>
    <cellStyle name="Обычный 102 14" xfId="136"/>
    <cellStyle name="Обычный 102 15" xfId="137"/>
    <cellStyle name="Обычный 102 16" xfId="138"/>
    <cellStyle name="Обычный 102 17" xfId="139"/>
    <cellStyle name="Обычный 102 18" xfId="140"/>
    <cellStyle name="Обычный 102 19" xfId="141"/>
    <cellStyle name="Обычный 102 2" xfId="142"/>
    <cellStyle name="Обычный 102 20" xfId="143"/>
    <cellStyle name="Обычный 102 21" xfId="144"/>
    <cellStyle name="Обычный 102 22" xfId="145"/>
    <cellStyle name="Обычный 102 23" xfId="146"/>
    <cellStyle name="Обычный 102 24" xfId="147"/>
    <cellStyle name="Обычный 102 25" xfId="148"/>
    <cellStyle name="Обычный 102 26" xfId="149"/>
    <cellStyle name="Обычный 102 27" xfId="150"/>
    <cellStyle name="Обычный 102 28" xfId="151"/>
    <cellStyle name="Обычный 102 29" xfId="152"/>
    <cellStyle name="Обычный 102 3" xfId="153"/>
    <cellStyle name="Обычный 102 30" xfId="154"/>
    <cellStyle name="Обычный 102 31" xfId="155"/>
    <cellStyle name="Обычный 102 32" xfId="156"/>
    <cellStyle name="Обычный 102 33" xfId="157"/>
    <cellStyle name="Обычный 102 34" xfId="158"/>
    <cellStyle name="Обычный 102 35" xfId="159"/>
    <cellStyle name="Обычный 102 4" xfId="160"/>
    <cellStyle name="Обычный 102 5" xfId="161"/>
    <cellStyle name="Обычный 102 6" xfId="162"/>
    <cellStyle name="Обычный 102 7" xfId="163"/>
    <cellStyle name="Обычный 102 8" xfId="164"/>
    <cellStyle name="Обычный 102 9" xfId="165"/>
    <cellStyle name="Обычный 103" xfId="166"/>
    <cellStyle name="Обычный 103 10" xfId="167"/>
    <cellStyle name="Обычный 103 11" xfId="168"/>
    <cellStyle name="Обычный 103 12" xfId="169"/>
    <cellStyle name="Обычный 103 13" xfId="170"/>
    <cellStyle name="Обычный 103 14" xfId="171"/>
    <cellStyle name="Обычный 103 15" xfId="172"/>
    <cellStyle name="Обычный 103 16" xfId="173"/>
    <cellStyle name="Обычный 103 17" xfId="174"/>
    <cellStyle name="Обычный 103 18" xfId="175"/>
    <cellStyle name="Обычный 103 19" xfId="176"/>
    <cellStyle name="Обычный 103 2" xfId="177"/>
    <cellStyle name="Обычный 103 20" xfId="178"/>
    <cellStyle name="Обычный 103 21" xfId="179"/>
    <cellStyle name="Обычный 103 22" xfId="180"/>
    <cellStyle name="Обычный 103 23" xfId="181"/>
    <cellStyle name="Обычный 103 24" xfId="182"/>
    <cellStyle name="Обычный 103 25" xfId="183"/>
    <cellStyle name="Обычный 103 26" xfId="184"/>
    <cellStyle name="Обычный 103 27" xfId="185"/>
    <cellStyle name="Обычный 103 28" xfId="186"/>
    <cellStyle name="Обычный 103 29" xfId="187"/>
    <cellStyle name="Обычный 103 3" xfId="188"/>
    <cellStyle name="Обычный 103 30" xfId="189"/>
    <cellStyle name="Обычный 103 31" xfId="190"/>
    <cellStyle name="Обычный 103 32" xfId="191"/>
    <cellStyle name="Обычный 103 33" xfId="192"/>
    <cellStyle name="Обычный 103 34" xfId="193"/>
    <cellStyle name="Обычный 103 4" xfId="194"/>
    <cellStyle name="Обычный 103 5" xfId="195"/>
    <cellStyle name="Обычный 103 6" xfId="196"/>
    <cellStyle name="Обычный 103 7" xfId="197"/>
    <cellStyle name="Обычный 103 8" xfId="198"/>
    <cellStyle name="Обычный 103 9" xfId="199"/>
    <cellStyle name="Обычный 104" xfId="200"/>
    <cellStyle name="Обычный 105" xfId="201"/>
    <cellStyle name="Обычный 106" xfId="202"/>
    <cellStyle name="Обычный 107" xfId="203"/>
    <cellStyle name="Обычный 108" xfId="204"/>
    <cellStyle name="Обычный 109" xfId="205"/>
    <cellStyle name="Обычный 11" xfId="206"/>
    <cellStyle name="Обычный 110" xfId="207"/>
    <cellStyle name="Обычный 111" xfId="208"/>
    <cellStyle name="Обычный 112" xfId="209"/>
    <cellStyle name="Обычный 113" xfId="210"/>
    <cellStyle name="Обычный 114" xfId="211"/>
    <cellStyle name="Обычный 115" xfId="212"/>
    <cellStyle name="Обычный 116" xfId="213"/>
    <cellStyle name="Обычный 117" xfId="214"/>
    <cellStyle name="Обычный 12" xfId="215"/>
    <cellStyle name="Обычный 13" xfId="216"/>
    <cellStyle name="Обычный 14" xfId="217"/>
    <cellStyle name="Обычный 15" xfId="218"/>
    <cellStyle name="Обычный 16" xfId="219"/>
    <cellStyle name="Обычный 17" xfId="220"/>
    <cellStyle name="Обычный 18" xfId="221"/>
    <cellStyle name="Обычный 19" xfId="222"/>
    <cellStyle name="Обычный 2" xfId="223"/>
    <cellStyle name="Обычный 2 10" xfId="224"/>
    <cellStyle name="Обычный 2 10 2" xfId="225"/>
    <cellStyle name="Обычный 2 100" xfId="226"/>
    <cellStyle name="Обычный 2 100 2" xfId="227"/>
    <cellStyle name="Обычный 2 101" xfId="228"/>
    <cellStyle name="Обычный 2 101 2" xfId="229"/>
    <cellStyle name="Обычный 2 102" xfId="230"/>
    <cellStyle name="Обычный 2 102 2" xfId="231"/>
    <cellStyle name="Обычный 2 103" xfId="232"/>
    <cellStyle name="Обычный 2 103 2" xfId="233"/>
    <cellStyle name="Обычный 2 104" xfId="234"/>
    <cellStyle name="Обычный 2 105" xfId="235"/>
    <cellStyle name="Обычный 2 106" xfId="236"/>
    <cellStyle name="Обычный 2 107" xfId="237"/>
    <cellStyle name="Обычный 2 108" xfId="238"/>
    <cellStyle name="Обычный 2 109" xfId="239"/>
    <cellStyle name="Обычный 2 11" xfId="240"/>
    <cellStyle name="Обычный 2 11 2" xfId="241"/>
    <cellStyle name="Обычный 2 110" xfId="242"/>
    <cellStyle name="Обычный 2 111" xfId="243"/>
    <cellStyle name="Обычный 2 112" xfId="244"/>
    <cellStyle name="Обычный 2 113" xfId="245"/>
    <cellStyle name="Обычный 2 114" xfId="246"/>
    <cellStyle name="Обычный 2 115" xfId="247"/>
    <cellStyle name="Обычный 2 116" xfId="248"/>
    <cellStyle name="Обычный 2 117" xfId="249"/>
    <cellStyle name="Обычный 2 118" xfId="250"/>
    <cellStyle name="Обычный 2 119" xfId="251"/>
    <cellStyle name="Обычный 2 12" xfId="252"/>
    <cellStyle name="Обычный 2 12 2" xfId="253"/>
    <cellStyle name="Обычный 2 120" xfId="254"/>
    <cellStyle name="Обычный 2 121" xfId="255"/>
    <cellStyle name="Обычный 2 122" xfId="256"/>
    <cellStyle name="Обычный 2 123" xfId="257"/>
    <cellStyle name="Обычный 2 124" xfId="258"/>
    <cellStyle name="Обычный 2 125" xfId="259"/>
    <cellStyle name="Обычный 2 126" xfId="260"/>
    <cellStyle name="Обычный 2 127" xfId="261"/>
    <cellStyle name="Обычный 2 128" xfId="262"/>
    <cellStyle name="Обычный 2 129" xfId="263"/>
    <cellStyle name="Обычный 2 13" xfId="264"/>
    <cellStyle name="Обычный 2 13 2" xfId="265"/>
    <cellStyle name="Обычный 2 130" xfId="266"/>
    <cellStyle name="Обычный 2 131" xfId="267"/>
    <cellStyle name="Обычный 2 132" xfId="268"/>
    <cellStyle name="Обычный 2 133" xfId="269"/>
    <cellStyle name="Обычный 2 134" xfId="270"/>
    <cellStyle name="Обычный 2 135" xfId="271"/>
    <cellStyle name="Обычный 2 136" xfId="272"/>
    <cellStyle name="Обычный 2 137" xfId="273"/>
    <cellStyle name="Обычный 2 138" xfId="274"/>
    <cellStyle name="Обычный 2 139" xfId="275"/>
    <cellStyle name="Обычный 2 14" xfId="276"/>
    <cellStyle name="Обычный 2 14 2" xfId="277"/>
    <cellStyle name="Обычный 2 140" xfId="278"/>
    <cellStyle name="Обычный 2 141" xfId="279"/>
    <cellStyle name="Обычный 2 142" xfId="280"/>
    <cellStyle name="Обычный 2 143" xfId="281"/>
    <cellStyle name="Обычный 2 144" xfId="282"/>
    <cellStyle name="Обычный 2 145" xfId="283"/>
    <cellStyle name="Обычный 2 146" xfId="284"/>
    <cellStyle name="Обычный 2 147" xfId="285"/>
    <cellStyle name="Обычный 2 148" xfId="286"/>
    <cellStyle name="Обычный 2 149" xfId="287"/>
    <cellStyle name="Обычный 2 15" xfId="288"/>
    <cellStyle name="Обычный 2 15 2" xfId="289"/>
    <cellStyle name="Обычный 2 150" xfId="290"/>
    <cellStyle name="Обычный 2 151" xfId="291"/>
    <cellStyle name="Обычный 2 152" xfId="292"/>
    <cellStyle name="Обычный 2 16" xfId="293"/>
    <cellStyle name="Обычный 2 16 2" xfId="294"/>
    <cellStyle name="Обычный 2 17" xfId="295"/>
    <cellStyle name="Обычный 2 17 2" xfId="296"/>
    <cellStyle name="Обычный 2 18" xfId="297"/>
    <cellStyle name="Обычный 2 18 2" xfId="298"/>
    <cellStyle name="Обычный 2 19" xfId="299"/>
    <cellStyle name="Обычный 2 19 2" xfId="300"/>
    <cellStyle name="Обычный 2 2" xfId="301"/>
    <cellStyle name="Обычный 2 2 2" xfId="302"/>
    <cellStyle name="Обычный 2 20" xfId="303"/>
    <cellStyle name="Обычный 2 20 2" xfId="304"/>
    <cellStyle name="Обычный 2 21" xfId="305"/>
    <cellStyle name="Обычный 2 21 2" xfId="306"/>
    <cellStyle name="Обычный 2 22" xfId="307"/>
    <cellStyle name="Обычный 2 22 2" xfId="308"/>
    <cellStyle name="Обычный 2 23" xfId="309"/>
    <cellStyle name="Обычный 2 23 2" xfId="310"/>
    <cellStyle name="Обычный 2 24" xfId="311"/>
    <cellStyle name="Обычный 2 24 2" xfId="312"/>
    <cellStyle name="Обычный 2 25" xfId="313"/>
    <cellStyle name="Обычный 2 25 2" xfId="314"/>
    <cellStyle name="Обычный 2 26" xfId="315"/>
    <cellStyle name="Обычный 2 26 2" xfId="316"/>
    <cellStyle name="Обычный 2 27" xfId="317"/>
    <cellStyle name="Обычный 2 27 2" xfId="318"/>
    <cellStyle name="Обычный 2 28" xfId="319"/>
    <cellStyle name="Обычный 2 28 2" xfId="320"/>
    <cellStyle name="Обычный 2 29" xfId="321"/>
    <cellStyle name="Обычный 2 29 2" xfId="322"/>
    <cellStyle name="Обычный 2 3" xfId="323"/>
    <cellStyle name="Обычный 2 3 2" xfId="324"/>
    <cellStyle name="Обычный 2 30" xfId="325"/>
    <cellStyle name="Обычный 2 30 2" xfId="326"/>
    <cellStyle name="Обычный 2 31" xfId="327"/>
    <cellStyle name="Обычный 2 31 2" xfId="328"/>
    <cellStyle name="Обычный 2 32" xfId="329"/>
    <cellStyle name="Обычный 2 32 2" xfId="330"/>
    <cellStyle name="Обычный 2 33" xfId="331"/>
    <cellStyle name="Обычный 2 33 2" xfId="332"/>
    <cellStyle name="Обычный 2 34" xfId="333"/>
    <cellStyle name="Обычный 2 34 2" xfId="334"/>
    <cellStyle name="Обычный 2 35" xfId="335"/>
    <cellStyle name="Обычный 2 35 2" xfId="336"/>
    <cellStyle name="Обычный 2 36" xfId="337"/>
    <cellStyle name="Обычный 2 36 2" xfId="338"/>
    <cellStyle name="Обычный 2 37" xfId="339"/>
    <cellStyle name="Обычный 2 37 2" xfId="340"/>
    <cellStyle name="Обычный 2 38" xfId="341"/>
    <cellStyle name="Обычный 2 38 2" xfId="342"/>
    <cellStyle name="Обычный 2 39" xfId="343"/>
    <cellStyle name="Обычный 2 39 2" xfId="344"/>
    <cellStyle name="Обычный 2 4" xfId="345"/>
    <cellStyle name="Обычный 2 4 2" xfId="346"/>
    <cellStyle name="Обычный 2 40" xfId="347"/>
    <cellStyle name="Обычный 2 40 2" xfId="348"/>
    <cellStyle name="Обычный 2 41" xfId="349"/>
    <cellStyle name="Обычный 2 41 2" xfId="350"/>
    <cellStyle name="Обычный 2 42" xfId="351"/>
    <cellStyle name="Обычный 2 42 2" xfId="352"/>
    <cellStyle name="Обычный 2 43" xfId="353"/>
    <cellStyle name="Обычный 2 43 2" xfId="354"/>
    <cellStyle name="Обычный 2 44" xfId="355"/>
    <cellStyle name="Обычный 2 44 2" xfId="356"/>
    <cellStyle name="Обычный 2 45" xfId="357"/>
    <cellStyle name="Обычный 2 45 2" xfId="358"/>
    <cellStyle name="Обычный 2 46" xfId="359"/>
    <cellStyle name="Обычный 2 46 2" xfId="360"/>
    <cellStyle name="Обычный 2 47" xfId="361"/>
    <cellStyle name="Обычный 2 47 2" xfId="362"/>
    <cellStyle name="Обычный 2 48" xfId="363"/>
    <cellStyle name="Обычный 2 48 2" xfId="364"/>
    <cellStyle name="Обычный 2 49" xfId="365"/>
    <cellStyle name="Обычный 2 49 2" xfId="366"/>
    <cellStyle name="Обычный 2 5" xfId="367"/>
    <cellStyle name="Обычный 2 5 2" xfId="368"/>
    <cellStyle name="Обычный 2 50" xfId="369"/>
    <cellStyle name="Обычный 2 50 2" xfId="370"/>
    <cellStyle name="Обычный 2 51" xfId="371"/>
    <cellStyle name="Обычный 2 51 2" xfId="372"/>
    <cellStyle name="Обычный 2 52" xfId="373"/>
    <cellStyle name="Обычный 2 52 2" xfId="374"/>
    <cellStyle name="Обычный 2 53" xfId="375"/>
    <cellStyle name="Обычный 2 53 2" xfId="376"/>
    <cellStyle name="Обычный 2 54" xfId="377"/>
    <cellStyle name="Обычный 2 54 2" xfId="378"/>
    <cellStyle name="Обычный 2 55" xfId="379"/>
    <cellStyle name="Обычный 2 55 2" xfId="380"/>
    <cellStyle name="Обычный 2 56" xfId="381"/>
    <cellStyle name="Обычный 2 56 2" xfId="382"/>
    <cellStyle name="Обычный 2 57" xfId="383"/>
    <cellStyle name="Обычный 2 57 2" xfId="384"/>
    <cellStyle name="Обычный 2 58" xfId="385"/>
    <cellStyle name="Обычный 2 58 2" xfId="386"/>
    <cellStyle name="Обычный 2 59" xfId="387"/>
    <cellStyle name="Обычный 2 59 2" xfId="388"/>
    <cellStyle name="Обычный 2 6" xfId="389"/>
    <cellStyle name="Обычный 2 6 2" xfId="390"/>
    <cellStyle name="Обычный 2 60" xfId="391"/>
    <cellStyle name="Обычный 2 60 2" xfId="392"/>
    <cellStyle name="Обычный 2 61" xfId="393"/>
    <cellStyle name="Обычный 2 61 2" xfId="394"/>
    <cellStyle name="Обычный 2 62" xfId="395"/>
    <cellStyle name="Обычный 2 62 2" xfId="396"/>
    <cellStyle name="Обычный 2 63" xfId="397"/>
    <cellStyle name="Обычный 2 63 2" xfId="398"/>
    <cellStyle name="Обычный 2 64" xfId="399"/>
    <cellStyle name="Обычный 2 64 2" xfId="400"/>
    <cellStyle name="Обычный 2 65" xfId="401"/>
    <cellStyle name="Обычный 2 65 2" xfId="402"/>
    <cellStyle name="Обычный 2 66" xfId="403"/>
    <cellStyle name="Обычный 2 66 2" xfId="404"/>
    <cellStyle name="Обычный 2 67" xfId="405"/>
    <cellStyle name="Обычный 2 67 2" xfId="406"/>
    <cellStyle name="Обычный 2 68" xfId="407"/>
    <cellStyle name="Обычный 2 68 2" xfId="408"/>
    <cellStyle name="Обычный 2 69" xfId="409"/>
    <cellStyle name="Обычный 2 69 2" xfId="410"/>
    <cellStyle name="Обычный 2 7" xfId="411"/>
    <cellStyle name="Обычный 2 7 2" xfId="412"/>
    <cellStyle name="Обычный 2 70" xfId="413"/>
    <cellStyle name="Обычный 2 70 2" xfId="414"/>
    <cellStyle name="Обычный 2 71" xfId="415"/>
    <cellStyle name="Обычный 2 71 2" xfId="416"/>
    <cellStyle name="Обычный 2 72" xfId="417"/>
    <cellStyle name="Обычный 2 72 2" xfId="418"/>
    <cellStyle name="Обычный 2 73" xfId="419"/>
    <cellStyle name="Обычный 2 73 2" xfId="420"/>
    <cellStyle name="Обычный 2 74" xfId="421"/>
    <cellStyle name="Обычный 2 74 2" xfId="422"/>
    <cellStyle name="Обычный 2 75" xfId="423"/>
    <cellStyle name="Обычный 2 75 2" xfId="424"/>
    <cellStyle name="Обычный 2 76" xfId="425"/>
    <cellStyle name="Обычный 2 76 2" xfId="426"/>
    <cellStyle name="Обычный 2 77" xfId="427"/>
    <cellStyle name="Обычный 2 77 2" xfId="428"/>
    <cellStyle name="Обычный 2 78" xfId="429"/>
    <cellStyle name="Обычный 2 78 2" xfId="430"/>
    <cellStyle name="Обычный 2 79" xfId="431"/>
    <cellStyle name="Обычный 2 79 2" xfId="432"/>
    <cellStyle name="Обычный 2 8" xfId="433"/>
    <cellStyle name="Обычный 2 8 2" xfId="434"/>
    <cellStyle name="Обычный 2 80" xfId="435"/>
    <cellStyle name="Обычный 2 80 2" xfId="436"/>
    <cellStyle name="Обычный 2 81" xfId="437"/>
    <cellStyle name="Обычный 2 81 2" xfId="438"/>
    <cellStyle name="Обычный 2 82" xfId="439"/>
    <cellStyle name="Обычный 2 82 2" xfId="440"/>
    <cellStyle name="Обычный 2 83" xfId="441"/>
    <cellStyle name="Обычный 2 83 2" xfId="442"/>
    <cellStyle name="Обычный 2 84" xfId="443"/>
    <cellStyle name="Обычный 2 84 2" xfId="444"/>
    <cellStyle name="Обычный 2 85" xfId="445"/>
    <cellStyle name="Обычный 2 85 2" xfId="446"/>
    <cellStyle name="Обычный 2 86" xfId="447"/>
    <cellStyle name="Обычный 2 86 2" xfId="448"/>
    <cellStyle name="Обычный 2 87" xfId="449"/>
    <cellStyle name="Обычный 2 87 2" xfId="450"/>
    <cellStyle name="Обычный 2 88" xfId="451"/>
    <cellStyle name="Обычный 2 88 2" xfId="452"/>
    <cellStyle name="Обычный 2 89" xfId="453"/>
    <cellStyle name="Обычный 2 89 2" xfId="454"/>
    <cellStyle name="Обычный 2 9" xfId="455"/>
    <cellStyle name="Обычный 2 9 2" xfId="456"/>
    <cellStyle name="Обычный 2 90" xfId="457"/>
    <cellStyle name="Обычный 2 90 2" xfId="458"/>
    <cellStyle name="Обычный 2 91" xfId="459"/>
    <cellStyle name="Обычный 2 91 2" xfId="460"/>
    <cellStyle name="Обычный 2 92" xfId="461"/>
    <cellStyle name="Обычный 2 92 2" xfId="462"/>
    <cellStyle name="Обычный 2 93" xfId="463"/>
    <cellStyle name="Обычный 2 93 2" xfId="464"/>
    <cellStyle name="Обычный 2 94" xfId="465"/>
    <cellStyle name="Обычный 2 94 2" xfId="466"/>
    <cellStyle name="Обычный 2 95" xfId="467"/>
    <cellStyle name="Обычный 2 95 2" xfId="468"/>
    <cellStyle name="Обычный 2 96" xfId="469"/>
    <cellStyle name="Обычный 2 96 2" xfId="470"/>
    <cellStyle name="Обычный 2 97" xfId="471"/>
    <cellStyle name="Обычный 2 97 2" xfId="472"/>
    <cellStyle name="Обычный 2 98" xfId="473"/>
    <cellStyle name="Обычный 2 98 2" xfId="474"/>
    <cellStyle name="Обычный 2 99" xfId="475"/>
    <cellStyle name="Обычный 2 99 2" xfId="476"/>
    <cellStyle name="Обычный 20" xfId="477"/>
    <cellStyle name="Обычный 21" xfId="478"/>
    <cellStyle name="Обычный 22" xfId="479"/>
    <cellStyle name="Обычный 23" xfId="480"/>
    <cellStyle name="Обычный 24" xfId="481"/>
    <cellStyle name="Обычный 25" xfId="482"/>
    <cellStyle name="Обычный 26" xfId="483"/>
    <cellStyle name="Обычный 27" xfId="484"/>
    <cellStyle name="Обычный 28" xfId="485"/>
    <cellStyle name="Обычный 29" xfId="486"/>
    <cellStyle name="Обычный 3" xfId="487"/>
    <cellStyle name="Обычный 3 10" xfId="488"/>
    <cellStyle name="Обычный 3 100" xfId="489"/>
    <cellStyle name="Обычный 3 101" xfId="490"/>
    <cellStyle name="Обычный 3 102" xfId="491"/>
    <cellStyle name="Обычный 3 103" xfId="492"/>
    <cellStyle name="Обычный 3 104" xfId="493"/>
    <cellStyle name="Обычный 3 105" xfId="494"/>
    <cellStyle name="Обычный 3 106" xfId="495"/>
    <cellStyle name="Обычный 3 107" xfId="496"/>
    <cellStyle name="Обычный 3 108" xfId="497"/>
    <cellStyle name="Обычный 3 109" xfId="498"/>
    <cellStyle name="Обычный 3 11" xfId="499"/>
    <cellStyle name="Обычный 3 110" xfId="500"/>
    <cellStyle name="Обычный 3 111" xfId="501"/>
    <cellStyle name="Обычный 3 112" xfId="502"/>
    <cellStyle name="Обычный 3 113" xfId="503"/>
    <cellStyle name="Обычный 3 114" xfId="504"/>
    <cellStyle name="Обычный 3 115" xfId="505"/>
    <cellStyle name="Обычный 3 116" xfId="506"/>
    <cellStyle name="Обычный 3 117" xfId="507"/>
    <cellStyle name="Обычный 3 118" xfId="508"/>
    <cellStyle name="Обычный 3 119" xfId="509"/>
    <cellStyle name="Обычный 3 12" xfId="510"/>
    <cellStyle name="Обычный 3 120" xfId="511"/>
    <cellStyle name="Обычный 3 121" xfId="512"/>
    <cellStyle name="Обычный 3 122" xfId="513"/>
    <cellStyle name="Обычный 3 123" xfId="514"/>
    <cellStyle name="Обычный 3 124" xfId="515"/>
    <cellStyle name="Обычный 3 125" xfId="516"/>
    <cellStyle name="Обычный 3 126" xfId="517"/>
    <cellStyle name="Обычный 3 127" xfId="518"/>
    <cellStyle name="Обычный 3 128" xfId="519"/>
    <cellStyle name="Обычный 3 129" xfId="520"/>
    <cellStyle name="Обычный 3 13" xfId="521"/>
    <cellStyle name="Обычный 3 130" xfId="522"/>
    <cellStyle name="Обычный 3 131" xfId="523"/>
    <cellStyle name="Обычный 3 132" xfId="524"/>
    <cellStyle name="Обычный 3 133" xfId="525"/>
    <cellStyle name="Обычный 3 134" xfId="526"/>
    <cellStyle name="Обычный 3 135" xfId="527"/>
    <cellStyle name="Обычный 3 136" xfId="528"/>
    <cellStyle name="Обычный 3 137" xfId="529"/>
    <cellStyle name="Обычный 3 138" xfId="530"/>
    <cellStyle name="Обычный 3 139" xfId="531"/>
    <cellStyle name="Обычный 3 14" xfId="532"/>
    <cellStyle name="Обычный 3 140" xfId="533"/>
    <cellStyle name="Обычный 3 141" xfId="534"/>
    <cellStyle name="Обычный 3 142" xfId="535"/>
    <cellStyle name="Обычный 3 143" xfId="536"/>
    <cellStyle name="Обычный 3 144" xfId="537"/>
    <cellStyle name="Обычный 3 145" xfId="538"/>
    <cellStyle name="Обычный 3 146" xfId="539"/>
    <cellStyle name="Обычный 3 147" xfId="540"/>
    <cellStyle name="Обычный 3 148" xfId="541"/>
    <cellStyle name="Обычный 3 149" xfId="542"/>
    <cellStyle name="Обычный 3 15" xfId="543"/>
    <cellStyle name="Обычный 3 150" xfId="544"/>
    <cellStyle name="Обычный 3 151" xfId="545"/>
    <cellStyle name="Обычный 3 152" xfId="546"/>
    <cellStyle name="Обычный 3 153" xfId="547"/>
    <cellStyle name="Обычный 3 154" xfId="548"/>
    <cellStyle name="Обычный 3 155" xfId="549"/>
    <cellStyle name="Обычный 3 156" xfId="550"/>
    <cellStyle name="Обычный 3 157" xfId="551"/>
    <cellStyle name="Обычный 3 158" xfId="552"/>
    <cellStyle name="Обычный 3 159" xfId="553"/>
    <cellStyle name="Обычный 3 16" xfId="554"/>
    <cellStyle name="Обычный 3 160" xfId="555"/>
    <cellStyle name="Обычный 3 161" xfId="556"/>
    <cellStyle name="Обычный 3 162" xfId="557"/>
    <cellStyle name="Обычный 3 163" xfId="558"/>
    <cellStyle name="Обычный 3 164" xfId="559"/>
    <cellStyle name="Обычный 3 165" xfId="560"/>
    <cellStyle name="Обычный 3 166" xfId="561"/>
    <cellStyle name="Обычный 3 167" xfId="562"/>
    <cellStyle name="Обычный 3 168" xfId="563"/>
    <cellStyle name="Обычный 3 169" xfId="564"/>
    <cellStyle name="Обычный 3 17" xfId="565"/>
    <cellStyle name="Обычный 3 170" xfId="566"/>
    <cellStyle name="Обычный 3 171" xfId="567"/>
    <cellStyle name="Обычный 3 172" xfId="568"/>
    <cellStyle name="Обычный 3 173" xfId="569"/>
    <cellStyle name="Обычный 3 174" xfId="570"/>
    <cellStyle name="Обычный 3 175" xfId="571"/>
    <cellStyle name="Обычный 3 176" xfId="572"/>
    <cellStyle name="Обычный 3 177" xfId="573"/>
    <cellStyle name="Обычный 3 178" xfId="574"/>
    <cellStyle name="Обычный 3 179" xfId="575"/>
    <cellStyle name="Обычный 3 18" xfId="576"/>
    <cellStyle name="Обычный 3 180" xfId="577"/>
    <cellStyle name="Обычный 3 181" xfId="578"/>
    <cellStyle name="Обычный 3 182" xfId="579"/>
    <cellStyle name="Обычный 3 183" xfId="580"/>
    <cellStyle name="Обычный 3 184" xfId="581"/>
    <cellStyle name="Обычный 3 185" xfId="582"/>
    <cellStyle name="Обычный 3 186" xfId="583"/>
    <cellStyle name="Обычный 3 187" xfId="584"/>
    <cellStyle name="Обычный 3 188" xfId="585"/>
    <cellStyle name="Обычный 3 189" xfId="586"/>
    <cellStyle name="Обычный 3 19" xfId="587"/>
    <cellStyle name="Обычный 3 190" xfId="588"/>
    <cellStyle name="Обычный 3 191" xfId="589"/>
    <cellStyle name="Обычный 3 192" xfId="590"/>
    <cellStyle name="Обычный 3 193" xfId="591"/>
    <cellStyle name="Обычный 3 194" xfId="592"/>
    <cellStyle name="Обычный 3 195" xfId="593"/>
    <cellStyle name="Обычный 3 196" xfId="594"/>
    <cellStyle name="Обычный 3 197" xfId="595"/>
    <cellStyle name="Обычный 3 198" xfId="596"/>
    <cellStyle name="Обычный 3 199" xfId="597"/>
    <cellStyle name="Обычный 3 2" xfId="598"/>
    <cellStyle name="Обычный 3 20" xfId="599"/>
    <cellStyle name="Обычный 3 200" xfId="600"/>
    <cellStyle name="Обычный 3 201" xfId="601"/>
    <cellStyle name="Обычный 3 202" xfId="602"/>
    <cellStyle name="Обычный 3 203" xfId="603"/>
    <cellStyle name="Обычный 3 204" xfId="604"/>
    <cellStyle name="Обычный 3 205" xfId="605"/>
    <cellStyle name="Обычный 3 206" xfId="606"/>
    <cellStyle name="Обычный 3 207" xfId="607"/>
    <cellStyle name="Обычный 3 208" xfId="608"/>
    <cellStyle name="Обычный 3 209" xfId="609"/>
    <cellStyle name="Обычный 3 21" xfId="610"/>
    <cellStyle name="Обычный 3 210" xfId="611"/>
    <cellStyle name="Обычный 3 211" xfId="612"/>
    <cellStyle name="Обычный 3 212" xfId="613"/>
    <cellStyle name="Обычный 3 213" xfId="614"/>
    <cellStyle name="Обычный 3 214" xfId="615"/>
    <cellStyle name="Обычный 3 215" xfId="616"/>
    <cellStyle name="Обычный 3 216" xfId="617"/>
    <cellStyle name="Обычный 3 217" xfId="618"/>
    <cellStyle name="Обычный 3 218" xfId="619"/>
    <cellStyle name="Обычный 3 219" xfId="620"/>
    <cellStyle name="Обычный 3 22" xfId="621"/>
    <cellStyle name="Обычный 3 220" xfId="622"/>
    <cellStyle name="Обычный 3 221" xfId="623"/>
    <cellStyle name="Обычный 3 222" xfId="624"/>
    <cellStyle name="Обычный 3 223" xfId="625"/>
    <cellStyle name="Обычный 3 224" xfId="626"/>
    <cellStyle name="Обычный 3 225" xfId="627"/>
    <cellStyle name="Обычный 3 226" xfId="628"/>
    <cellStyle name="Обычный 3 227" xfId="629"/>
    <cellStyle name="Обычный 3 228" xfId="630"/>
    <cellStyle name="Обычный 3 229" xfId="631"/>
    <cellStyle name="Обычный 3 23" xfId="632"/>
    <cellStyle name="Обычный 3 230" xfId="633"/>
    <cellStyle name="Обычный 3 231" xfId="634"/>
    <cellStyle name="Обычный 3 232" xfId="635"/>
    <cellStyle name="Обычный 3 233" xfId="636"/>
    <cellStyle name="Обычный 3 234" xfId="637"/>
    <cellStyle name="Обычный 3 235" xfId="638"/>
    <cellStyle name="Обычный 3 236" xfId="639"/>
    <cellStyle name="Обычный 3 237" xfId="640"/>
    <cellStyle name="Обычный 3 238" xfId="641"/>
    <cellStyle name="Обычный 3 239" xfId="642"/>
    <cellStyle name="Обычный 3 24" xfId="643"/>
    <cellStyle name="Обычный 3 240" xfId="644"/>
    <cellStyle name="Обычный 3 241" xfId="645"/>
    <cellStyle name="Обычный 3 242" xfId="646"/>
    <cellStyle name="Обычный 3 243" xfId="647"/>
    <cellStyle name="Обычный 3 244" xfId="648"/>
    <cellStyle name="Обычный 3 245" xfId="649"/>
    <cellStyle name="Обычный 3 246" xfId="650"/>
    <cellStyle name="Обычный 3 247" xfId="651"/>
    <cellStyle name="Обычный 3 248" xfId="652"/>
    <cellStyle name="Обычный 3 249" xfId="653"/>
    <cellStyle name="Обычный 3 25" xfId="654"/>
    <cellStyle name="Обычный 3 250" xfId="655"/>
    <cellStyle name="Обычный 3 251" xfId="656"/>
    <cellStyle name="Обычный 3 252" xfId="657"/>
    <cellStyle name="Обычный 3 253" xfId="658"/>
    <cellStyle name="Обычный 3 254" xfId="659"/>
    <cellStyle name="Обычный 3 255" xfId="660"/>
    <cellStyle name="Обычный 3 26" xfId="661"/>
    <cellStyle name="Обычный 3 27" xfId="662"/>
    <cellStyle name="Обычный 3 28" xfId="663"/>
    <cellStyle name="Обычный 3 29" xfId="664"/>
    <cellStyle name="Обычный 3 3" xfId="665"/>
    <cellStyle name="Обычный 3 30" xfId="666"/>
    <cellStyle name="Обычный 3 31" xfId="667"/>
    <cellStyle name="Обычный 3 32" xfId="668"/>
    <cellStyle name="Обычный 3 33" xfId="669"/>
    <cellStyle name="Обычный 3 34" xfId="670"/>
    <cellStyle name="Обычный 3 35" xfId="671"/>
    <cellStyle name="Обычный 3 36" xfId="672"/>
    <cellStyle name="Обычный 3 37" xfId="673"/>
    <cellStyle name="Обычный 3 38" xfId="674"/>
    <cellStyle name="Обычный 3 39" xfId="675"/>
    <cellStyle name="Обычный 3 4" xfId="676"/>
    <cellStyle name="Обычный 3 40" xfId="677"/>
    <cellStyle name="Обычный 3 41" xfId="678"/>
    <cellStyle name="Обычный 3 42" xfId="679"/>
    <cellStyle name="Обычный 3 43" xfId="680"/>
    <cellStyle name="Обычный 3 44" xfId="681"/>
    <cellStyle name="Обычный 3 45" xfId="682"/>
    <cellStyle name="Обычный 3 46" xfId="683"/>
    <cellStyle name="Обычный 3 47" xfId="684"/>
    <cellStyle name="Обычный 3 48" xfId="685"/>
    <cellStyle name="Обычный 3 49" xfId="686"/>
    <cellStyle name="Обычный 3 5" xfId="687"/>
    <cellStyle name="Обычный 3 50" xfId="688"/>
    <cellStyle name="Обычный 3 51" xfId="689"/>
    <cellStyle name="Обычный 3 52" xfId="690"/>
    <cellStyle name="Обычный 3 53" xfId="691"/>
    <cellStyle name="Обычный 3 54" xfId="692"/>
    <cellStyle name="Обычный 3 55" xfId="693"/>
    <cellStyle name="Обычный 3 56" xfId="694"/>
    <cellStyle name="Обычный 3 57" xfId="695"/>
    <cellStyle name="Обычный 3 58" xfId="696"/>
    <cellStyle name="Обычный 3 59" xfId="697"/>
    <cellStyle name="Обычный 3 6" xfId="698"/>
    <cellStyle name="Обычный 3 60" xfId="699"/>
    <cellStyle name="Обычный 3 61" xfId="700"/>
    <cellStyle name="Обычный 3 62" xfId="701"/>
    <cellStyle name="Обычный 3 63" xfId="702"/>
    <cellStyle name="Обычный 3 64" xfId="703"/>
    <cellStyle name="Обычный 3 65" xfId="704"/>
    <cellStyle name="Обычный 3 66" xfId="705"/>
    <cellStyle name="Обычный 3 67" xfId="706"/>
    <cellStyle name="Обычный 3 68" xfId="707"/>
    <cellStyle name="Обычный 3 69" xfId="708"/>
    <cellStyle name="Обычный 3 7" xfId="709"/>
    <cellStyle name="Обычный 3 70" xfId="710"/>
    <cellStyle name="Обычный 3 71" xfId="711"/>
    <cellStyle name="Обычный 3 72" xfId="712"/>
    <cellStyle name="Обычный 3 73" xfId="713"/>
    <cellStyle name="Обычный 3 74" xfId="714"/>
    <cellStyle name="Обычный 3 75" xfId="715"/>
    <cellStyle name="Обычный 3 76" xfId="716"/>
    <cellStyle name="Обычный 3 77" xfId="717"/>
    <cellStyle name="Обычный 3 78" xfId="718"/>
    <cellStyle name="Обычный 3 79" xfId="719"/>
    <cellStyle name="Обычный 3 8" xfId="720"/>
    <cellStyle name="Обычный 3 80" xfId="721"/>
    <cellStyle name="Обычный 3 81" xfId="722"/>
    <cellStyle name="Обычный 3 82" xfId="723"/>
    <cellStyle name="Обычный 3 83" xfId="724"/>
    <cellStyle name="Обычный 3 84" xfId="725"/>
    <cellStyle name="Обычный 3 85" xfId="726"/>
    <cellStyle name="Обычный 3 86" xfId="727"/>
    <cellStyle name="Обычный 3 87" xfId="728"/>
    <cellStyle name="Обычный 3 88" xfId="729"/>
    <cellStyle name="Обычный 3 89" xfId="730"/>
    <cellStyle name="Обычный 3 9" xfId="731"/>
    <cellStyle name="Обычный 3 90" xfId="732"/>
    <cellStyle name="Обычный 3 91" xfId="733"/>
    <cellStyle name="Обычный 3 92" xfId="734"/>
    <cellStyle name="Обычный 3 93" xfId="735"/>
    <cellStyle name="Обычный 3 94" xfId="736"/>
    <cellStyle name="Обычный 3 95" xfId="737"/>
    <cellStyle name="Обычный 3 96" xfId="738"/>
    <cellStyle name="Обычный 3 97" xfId="739"/>
    <cellStyle name="Обычный 3 98" xfId="740"/>
    <cellStyle name="Обычный 3 99" xfId="741"/>
    <cellStyle name="Обычный 30" xfId="742"/>
    <cellStyle name="Обычный 31" xfId="743"/>
    <cellStyle name="Обычный 32" xfId="744"/>
    <cellStyle name="Обычный 33" xfId="745"/>
    <cellStyle name="Обычный 34" xfId="746"/>
    <cellStyle name="Обычный 35" xfId="747"/>
    <cellStyle name="Обычный 36" xfId="748"/>
    <cellStyle name="Обычный 37" xfId="749"/>
    <cellStyle name="Обычный 38" xfId="750"/>
    <cellStyle name="Обычный 39" xfId="751"/>
    <cellStyle name="Обычный 4" xfId="752"/>
    <cellStyle name="Обычный 4 10" xfId="753"/>
    <cellStyle name="Обычный 4 11" xfId="754"/>
    <cellStyle name="Обычный 4 12" xfId="755"/>
    <cellStyle name="Обычный 4 13" xfId="756"/>
    <cellStyle name="Обычный 4 14" xfId="757"/>
    <cellStyle name="Обычный 4 15" xfId="758"/>
    <cellStyle name="Обычный 4 16" xfId="759"/>
    <cellStyle name="Обычный 4 17" xfId="760"/>
    <cellStyle name="Обычный 4 18" xfId="761"/>
    <cellStyle name="Обычный 4 19" xfId="762"/>
    <cellStyle name="Обычный 4 2" xfId="763"/>
    <cellStyle name="Обычный 4 20" xfId="764"/>
    <cellStyle name="Обычный 4 21" xfId="765"/>
    <cellStyle name="Обычный 4 22" xfId="766"/>
    <cellStyle name="Обычный 4 23" xfId="767"/>
    <cellStyle name="Обычный 4 24" xfId="768"/>
    <cellStyle name="Обычный 4 25" xfId="769"/>
    <cellStyle name="Обычный 4 26" xfId="770"/>
    <cellStyle name="Обычный 4 27" xfId="771"/>
    <cellStyle name="Обычный 4 28" xfId="772"/>
    <cellStyle name="Обычный 4 29" xfId="773"/>
    <cellStyle name="Обычный 4 3" xfId="774"/>
    <cellStyle name="Обычный 4 30" xfId="775"/>
    <cellStyle name="Обычный 4 31" xfId="776"/>
    <cellStyle name="Обычный 4 4" xfId="777"/>
    <cellStyle name="Обычный 4 5" xfId="778"/>
    <cellStyle name="Обычный 4 6" xfId="779"/>
    <cellStyle name="Обычный 4 7" xfId="780"/>
    <cellStyle name="Обычный 4 8" xfId="781"/>
    <cellStyle name="Обычный 4 9" xfId="782"/>
    <cellStyle name="Обычный 40" xfId="783"/>
    <cellStyle name="Обычный 41" xfId="784"/>
    <cellStyle name="Обычный 42" xfId="785"/>
    <cellStyle name="Обычный 43" xfId="786"/>
    <cellStyle name="Обычный 44" xfId="787"/>
    <cellStyle name="Обычный 45" xfId="788"/>
    <cellStyle name="Обычный 46" xfId="789"/>
    <cellStyle name="Обычный 5" xfId="790"/>
    <cellStyle name="Обычный 6" xfId="791"/>
    <cellStyle name="Обычный 7" xfId="792"/>
    <cellStyle name="Обычный 8" xfId="793"/>
    <cellStyle name="Обычный 81" xfId="794"/>
    <cellStyle name="Обычный 81 10" xfId="795"/>
    <cellStyle name="Обычный 81 11" xfId="796"/>
    <cellStyle name="Обычный 81 12" xfId="797"/>
    <cellStyle name="Обычный 81 13" xfId="798"/>
    <cellStyle name="Обычный 81 14" xfId="799"/>
    <cellStyle name="Обычный 81 15" xfId="800"/>
    <cellStyle name="Обычный 81 16" xfId="801"/>
    <cellStyle name="Обычный 81 17" xfId="802"/>
    <cellStyle name="Обычный 81 18" xfId="803"/>
    <cellStyle name="Обычный 81 19" xfId="804"/>
    <cellStyle name="Обычный 81 2" xfId="805"/>
    <cellStyle name="Обычный 81 20" xfId="806"/>
    <cellStyle name="Обычный 81 21" xfId="807"/>
    <cellStyle name="Обычный 81 22" xfId="808"/>
    <cellStyle name="Обычный 81 23" xfId="809"/>
    <cellStyle name="Обычный 81 24" xfId="810"/>
    <cellStyle name="Обычный 81 25" xfId="811"/>
    <cellStyle name="Обычный 81 26" xfId="812"/>
    <cellStyle name="Обычный 81 27" xfId="813"/>
    <cellStyle name="Обычный 81 28" xfId="814"/>
    <cellStyle name="Обычный 81 29" xfId="815"/>
    <cellStyle name="Обычный 81 3" xfId="816"/>
    <cellStyle name="Обычный 81 30" xfId="817"/>
    <cellStyle name="Обычный 81 4" xfId="818"/>
    <cellStyle name="Обычный 81 5" xfId="819"/>
    <cellStyle name="Обычный 81 6" xfId="820"/>
    <cellStyle name="Обычный 81 7" xfId="821"/>
    <cellStyle name="Обычный 81 8" xfId="822"/>
    <cellStyle name="Обычный 81 9" xfId="823"/>
    <cellStyle name="Обычный 82" xfId="824"/>
    <cellStyle name="Обычный 82 10" xfId="825"/>
    <cellStyle name="Обычный 82 11" xfId="826"/>
    <cellStyle name="Обычный 82 12" xfId="827"/>
    <cellStyle name="Обычный 82 13" xfId="828"/>
    <cellStyle name="Обычный 82 14" xfId="829"/>
    <cellStyle name="Обычный 82 15" xfId="830"/>
    <cellStyle name="Обычный 82 16" xfId="831"/>
    <cellStyle name="Обычный 82 17" xfId="832"/>
    <cellStyle name="Обычный 82 18" xfId="833"/>
    <cellStyle name="Обычный 82 19" xfId="834"/>
    <cellStyle name="Обычный 82 2" xfId="835"/>
    <cellStyle name="Обычный 82 20" xfId="836"/>
    <cellStyle name="Обычный 82 21" xfId="837"/>
    <cellStyle name="Обычный 82 22" xfId="838"/>
    <cellStyle name="Обычный 82 23" xfId="839"/>
    <cellStyle name="Обычный 82 24" xfId="840"/>
    <cellStyle name="Обычный 82 25" xfId="841"/>
    <cellStyle name="Обычный 82 26" xfId="842"/>
    <cellStyle name="Обычный 82 27" xfId="843"/>
    <cellStyle name="Обычный 82 28" xfId="844"/>
    <cellStyle name="Обычный 82 29" xfId="845"/>
    <cellStyle name="Обычный 82 3" xfId="846"/>
    <cellStyle name="Обычный 82 30" xfId="847"/>
    <cellStyle name="Обычный 82 4" xfId="848"/>
    <cellStyle name="Обычный 82 5" xfId="849"/>
    <cellStyle name="Обычный 82 6" xfId="850"/>
    <cellStyle name="Обычный 82 7" xfId="851"/>
    <cellStyle name="Обычный 82 8" xfId="852"/>
    <cellStyle name="Обычный 82 9" xfId="853"/>
    <cellStyle name="Обычный 83" xfId="854"/>
    <cellStyle name="Обычный 83 10" xfId="855"/>
    <cellStyle name="Обычный 83 11" xfId="856"/>
    <cellStyle name="Обычный 83 12" xfId="857"/>
    <cellStyle name="Обычный 83 13" xfId="858"/>
    <cellStyle name="Обычный 83 14" xfId="859"/>
    <cellStyle name="Обычный 83 15" xfId="860"/>
    <cellStyle name="Обычный 83 16" xfId="861"/>
    <cellStyle name="Обычный 83 17" xfId="862"/>
    <cellStyle name="Обычный 83 18" xfId="863"/>
    <cellStyle name="Обычный 83 19" xfId="864"/>
    <cellStyle name="Обычный 83 2" xfId="865"/>
    <cellStyle name="Обычный 83 20" xfId="866"/>
    <cellStyle name="Обычный 83 21" xfId="867"/>
    <cellStyle name="Обычный 83 22" xfId="868"/>
    <cellStyle name="Обычный 83 23" xfId="869"/>
    <cellStyle name="Обычный 83 24" xfId="870"/>
    <cellStyle name="Обычный 83 25" xfId="871"/>
    <cellStyle name="Обычный 83 26" xfId="872"/>
    <cellStyle name="Обычный 83 27" xfId="873"/>
    <cellStyle name="Обычный 83 28" xfId="874"/>
    <cellStyle name="Обычный 83 29" xfId="875"/>
    <cellStyle name="Обычный 83 3" xfId="876"/>
    <cellStyle name="Обычный 83 30" xfId="877"/>
    <cellStyle name="Обычный 83 4" xfId="878"/>
    <cellStyle name="Обычный 83 5" xfId="879"/>
    <cellStyle name="Обычный 83 6" xfId="880"/>
    <cellStyle name="Обычный 83 7" xfId="881"/>
    <cellStyle name="Обычный 83 8" xfId="882"/>
    <cellStyle name="Обычный 83 9" xfId="883"/>
    <cellStyle name="Обычный 85" xfId="884"/>
    <cellStyle name="Обычный 85 10" xfId="885"/>
    <cellStyle name="Обычный 85 11" xfId="886"/>
    <cellStyle name="Обычный 85 12" xfId="887"/>
    <cellStyle name="Обычный 85 13" xfId="888"/>
    <cellStyle name="Обычный 85 14" xfId="889"/>
    <cellStyle name="Обычный 85 15" xfId="890"/>
    <cellStyle name="Обычный 85 16" xfId="891"/>
    <cellStyle name="Обычный 85 17" xfId="892"/>
    <cellStyle name="Обычный 85 18" xfId="893"/>
    <cellStyle name="Обычный 85 19" xfId="894"/>
    <cellStyle name="Обычный 85 2" xfId="895"/>
    <cellStyle name="Обычный 85 20" xfId="896"/>
    <cellStyle name="Обычный 85 21" xfId="897"/>
    <cellStyle name="Обычный 85 22" xfId="898"/>
    <cellStyle name="Обычный 85 23" xfId="899"/>
    <cellStyle name="Обычный 85 24" xfId="900"/>
    <cellStyle name="Обычный 85 25" xfId="901"/>
    <cellStyle name="Обычный 85 26" xfId="902"/>
    <cellStyle name="Обычный 85 27" xfId="903"/>
    <cellStyle name="Обычный 85 28" xfId="904"/>
    <cellStyle name="Обычный 85 29" xfId="905"/>
    <cellStyle name="Обычный 85 3" xfId="906"/>
    <cellStyle name="Обычный 85 30" xfId="907"/>
    <cellStyle name="Обычный 85 4" xfId="908"/>
    <cellStyle name="Обычный 85 5" xfId="909"/>
    <cellStyle name="Обычный 85 6" xfId="910"/>
    <cellStyle name="Обычный 85 7" xfId="911"/>
    <cellStyle name="Обычный 85 8" xfId="912"/>
    <cellStyle name="Обычный 85 9" xfId="913"/>
    <cellStyle name="Обычный 86" xfId="914"/>
    <cellStyle name="Обычный 86 10" xfId="915"/>
    <cellStyle name="Обычный 86 11" xfId="916"/>
    <cellStyle name="Обычный 86 12" xfId="917"/>
    <cellStyle name="Обычный 86 13" xfId="918"/>
    <cellStyle name="Обычный 86 14" xfId="919"/>
    <cellStyle name="Обычный 86 15" xfId="920"/>
    <cellStyle name="Обычный 86 16" xfId="921"/>
    <cellStyle name="Обычный 86 17" xfId="922"/>
    <cellStyle name="Обычный 86 18" xfId="923"/>
    <cellStyle name="Обычный 86 19" xfId="924"/>
    <cellStyle name="Обычный 86 2" xfId="925"/>
    <cellStyle name="Обычный 86 20" xfId="926"/>
    <cellStyle name="Обычный 86 21" xfId="927"/>
    <cellStyle name="Обычный 86 22" xfId="928"/>
    <cellStyle name="Обычный 86 23" xfId="929"/>
    <cellStyle name="Обычный 86 24" xfId="930"/>
    <cellStyle name="Обычный 86 25" xfId="931"/>
    <cellStyle name="Обычный 86 26" xfId="932"/>
    <cellStyle name="Обычный 86 27" xfId="933"/>
    <cellStyle name="Обычный 86 28" xfId="934"/>
    <cellStyle name="Обычный 86 29" xfId="935"/>
    <cellStyle name="Обычный 86 3" xfId="936"/>
    <cellStyle name="Обычный 86 30" xfId="937"/>
    <cellStyle name="Обычный 86 4" xfId="938"/>
    <cellStyle name="Обычный 86 5" xfId="939"/>
    <cellStyle name="Обычный 86 6" xfId="940"/>
    <cellStyle name="Обычный 86 7" xfId="941"/>
    <cellStyle name="Обычный 86 8" xfId="942"/>
    <cellStyle name="Обычный 86 9" xfId="943"/>
    <cellStyle name="Обычный 87" xfId="944"/>
    <cellStyle name="Обычный 87 10" xfId="945"/>
    <cellStyle name="Обычный 87 11" xfId="946"/>
    <cellStyle name="Обычный 87 12" xfId="947"/>
    <cellStyle name="Обычный 87 13" xfId="948"/>
    <cellStyle name="Обычный 87 14" xfId="949"/>
    <cellStyle name="Обычный 87 15" xfId="950"/>
    <cellStyle name="Обычный 87 16" xfId="951"/>
    <cellStyle name="Обычный 87 17" xfId="952"/>
    <cellStyle name="Обычный 87 18" xfId="953"/>
    <cellStyle name="Обычный 87 19" xfId="954"/>
    <cellStyle name="Обычный 87 2" xfId="955"/>
    <cellStyle name="Обычный 87 20" xfId="956"/>
    <cellStyle name="Обычный 87 21" xfId="957"/>
    <cellStyle name="Обычный 87 22" xfId="958"/>
    <cellStyle name="Обычный 87 23" xfId="959"/>
    <cellStyle name="Обычный 87 24" xfId="960"/>
    <cellStyle name="Обычный 87 25" xfId="961"/>
    <cellStyle name="Обычный 87 26" xfId="962"/>
    <cellStyle name="Обычный 87 27" xfId="963"/>
    <cellStyle name="Обычный 87 28" xfId="964"/>
    <cellStyle name="Обычный 87 29" xfId="965"/>
    <cellStyle name="Обычный 87 3" xfId="966"/>
    <cellStyle name="Обычный 87 30" xfId="967"/>
    <cellStyle name="Обычный 87 4" xfId="968"/>
    <cellStyle name="Обычный 87 5" xfId="969"/>
    <cellStyle name="Обычный 87 6" xfId="970"/>
    <cellStyle name="Обычный 87 7" xfId="971"/>
    <cellStyle name="Обычный 87 8" xfId="972"/>
    <cellStyle name="Обычный 87 9" xfId="973"/>
    <cellStyle name="Обычный 88" xfId="974"/>
    <cellStyle name="Обычный 88 10" xfId="975"/>
    <cellStyle name="Обычный 88 11" xfId="976"/>
    <cellStyle name="Обычный 88 12" xfId="977"/>
    <cellStyle name="Обычный 88 13" xfId="978"/>
    <cellStyle name="Обычный 88 14" xfId="979"/>
    <cellStyle name="Обычный 88 15" xfId="980"/>
    <cellStyle name="Обычный 88 16" xfId="981"/>
    <cellStyle name="Обычный 88 17" xfId="982"/>
    <cellStyle name="Обычный 88 18" xfId="983"/>
    <cellStyle name="Обычный 88 19" xfId="984"/>
    <cellStyle name="Обычный 88 2" xfId="985"/>
    <cellStyle name="Обычный 88 20" xfId="986"/>
    <cellStyle name="Обычный 88 21" xfId="987"/>
    <cellStyle name="Обычный 88 22" xfId="988"/>
    <cellStyle name="Обычный 88 23" xfId="989"/>
    <cellStyle name="Обычный 88 24" xfId="990"/>
    <cellStyle name="Обычный 88 25" xfId="991"/>
    <cellStyle name="Обычный 88 26" xfId="992"/>
    <cellStyle name="Обычный 88 27" xfId="993"/>
    <cellStyle name="Обычный 88 28" xfId="994"/>
    <cellStyle name="Обычный 88 29" xfId="995"/>
    <cellStyle name="Обычный 88 3" xfId="996"/>
    <cellStyle name="Обычный 88 30" xfId="997"/>
    <cellStyle name="Обычный 88 4" xfId="998"/>
    <cellStyle name="Обычный 88 5" xfId="999"/>
    <cellStyle name="Обычный 88 6" xfId="1000"/>
    <cellStyle name="Обычный 88 7" xfId="1001"/>
    <cellStyle name="Обычный 88 8" xfId="1002"/>
    <cellStyle name="Обычный 88 9" xfId="1003"/>
    <cellStyle name="Обычный 89" xfId="1004"/>
    <cellStyle name="Обычный 89 10" xfId="1005"/>
    <cellStyle name="Обычный 89 11" xfId="1006"/>
    <cellStyle name="Обычный 89 12" xfId="1007"/>
    <cellStyle name="Обычный 89 13" xfId="1008"/>
    <cellStyle name="Обычный 89 14" xfId="1009"/>
    <cellStyle name="Обычный 89 15" xfId="1010"/>
    <cellStyle name="Обычный 89 16" xfId="1011"/>
    <cellStyle name="Обычный 89 17" xfId="1012"/>
    <cellStyle name="Обычный 89 18" xfId="1013"/>
    <cellStyle name="Обычный 89 19" xfId="1014"/>
    <cellStyle name="Обычный 89 2" xfId="1015"/>
    <cellStyle name="Обычный 89 20" xfId="1016"/>
    <cellStyle name="Обычный 89 21" xfId="1017"/>
    <cellStyle name="Обычный 89 22" xfId="1018"/>
    <cellStyle name="Обычный 89 23" xfId="1019"/>
    <cellStyle name="Обычный 89 24" xfId="1020"/>
    <cellStyle name="Обычный 89 25" xfId="1021"/>
    <cellStyle name="Обычный 89 26" xfId="1022"/>
    <cellStyle name="Обычный 89 27" xfId="1023"/>
    <cellStyle name="Обычный 89 28" xfId="1024"/>
    <cellStyle name="Обычный 89 29" xfId="1025"/>
    <cellStyle name="Обычный 89 3" xfId="1026"/>
    <cellStyle name="Обычный 89 30" xfId="1027"/>
    <cellStyle name="Обычный 89 4" xfId="1028"/>
    <cellStyle name="Обычный 89 5" xfId="1029"/>
    <cellStyle name="Обычный 89 6" xfId="1030"/>
    <cellStyle name="Обычный 89 7" xfId="1031"/>
    <cellStyle name="Обычный 89 8" xfId="1032"/>
    <cellStyle name="Обычный 89 9" xfId="1033"/>
    <cellStyle name="Обычный 9" xfId="1034"/>
    <cellStyle name="Обычный 90" xfId="1035"/>
    <cellStyle name="Обычный 90 10" xfId="1036"/>
    <cellStyle name="Обычный 90 11" xfId="1037"/>
    <cellStyle name="Обычный 90 12" xfId="1038"/>
    <cellStyle name="Обычный 90 13" xfId="1039"/>
    <cellStyle name="Обычный 90 14" xfId="1040"/>
    <cellStyle name="Обычный 90 15" xfId="1041"/>
    <cellStyle name="Обычный 90 16" xfId="1042"/>
    <cellStyle name="Обычный 90 17" xfId="1043"/>
    <cellStyle name="Обычный 90 18" xfId="1044"/>
    <cellStyle name="Обычный 90 19" xfId="1045"/>
    <cellStyle name="Обычный 90 2" xfId="1046"/>
    <cellStyle name="Обычный 90 20" xfId="1047"/>
    <cellStyle name="Обычный 90 21" xfId="1048"/>
    <cellStyle name="Обычный 90 22" xfId="1049"/>
    <cellStyle name="Обычный 90 23" xfId="1050"/>
    <cellStyle name="Обычный 90 24" xfId="1051"/>
    <cellStyle name="Обычный 90 25" xfId="1052"/>
    <cellStyle name="Обычный 90 26" xfId="1053"/>
    <cellStyle name="Обычный 90 27" xfId="1054"/>
    <cellStyle name="Обычный 90 28" xfId="1055"/>
    <cellStyle name="Обычный 90 29" xfId="1056"/>
    <cellStyle name="Обычный 90 3" xfId="1057"/>
    <cellStyle name="Обычный 90 30" xfId="1058"/>
    <cellStyle name="Обычный 90 31" xfId="1059"/>
    <cellStyle name="Обычный 90 4" xfId="1060"/>
    <cellStyle name="Обычный 90 5" xfId="1061"/>
    <cellStyle name="Обычный 90 6" xfId="1062"/>
    <cellStyle name="Обычный 90 7" xfId="1063"/>
    <cellStyle name="Обычный 90 8" xfId="1064"/>
    <cellStyle name="Обычный 90 9" xfId="1065"/>
    <cellStyle name="Обычный 91" xfId="1066"/>
    <cellStyle name="Обычный 91 10" xfId="1067"/>
    <cellStyle name="Обычный 91 11" xfId="1068"/>
    <cellStyle name="Обычный 91 12" xfId="1069"/>
    <cellStyle name="Обычный 91 13" xfId="1070"/>
    <cellStyle name="Обычный 91 14" xfId="1071"/>
    <cellStyle name="Обычный 91 15" xfId="1072"/>
    <cellStyle name="Обычный 91 16" xfId="1073"/>
    <cellStyle name="Обычный 91 17" xfId="1074"/>
    <cellStyle name="Обычный 91 18" xfId="1075"/>
    <cellStyle name="Обычный 91 19" xfId="1076"/>
    <cellStyle name="Обычный 91 2" xfId="1077"/>
    <cellStyle name="Обычный 91 20" xfId="1078"/>
    <cellStyle name="Обычный 91 21" xfId="1079"/>
    <cellStyle name="Обычный 91 22" xfId="1080"/>
    <cellStyle name="Обычный 91 23" xfId="1081"/>
    <cellStyle name="Обычный 91 24" xfId="1082"/>
    <cellStyle name="Обычный 91 25" xfId="1083"/>
    <cellStyle name="Обычный 91 26" xfId="1084"/>
    <cellStyle name="Обычный 91 27" xfId="1085"/>
    <cellStyle name="Обычный 91 28" xfId="1086"/>
    <cellStyle name="Обычный 91 29" xfId="1087"/>
    <cellStyle name="Обычный 91 3" xfId="1088"/>
    <cellStyle name="Обычный 91 30" xfId="1089"/>
    <cellStyle name="Обычный 91 31" xfId="1090"/>
    <cellStyle name="Обычный 91 4" xfId="1091"/>
    <cellStyle name="Обычный 91 5" xfId="1092"/>
    <cellStyle name="Обычный 91 6" xfId="1093"/>
    <cellStyle name="Обычный 91 7" xfId="1094"/>
    <cellStyle name="Обычный 91 8" xfId="1095"/>
    <cellStyle name="Обычный 91 9" xfId="1096"/>
    <cellStyle name="Обычный 92" xfId="1097"/>
    <cellStyle name="Обычный 92 10" xfId="1098"/>
    <cellStyle name="Обычный 92 11" xfId="1099"/>
    <cellStyle name="Обычный 92 12" xfId="1100"/>
    <cellStyle name="Обычный 92 13" xfId="1101"/>
    <cellStyle name="Обычный 92 14" xfId="1102"/>
    <cellStyle name="Обычный 92 15" xfId="1103"/>
    <cellStyle name="Обычный 92 16" xfId="1104"/>
    <cellStyle name="Обычный 92 17" xfId="1105"/>
    <cellStyle name="Обычный 92 18" xfId="1106"/>
    <cellStyle name="Обычный 92 19" xfId="1107"/>
    <cellStyle name="Обычный 92 2" xfId="1108"/>
    <cellStyle name="Обычный 92 20" xfId="1109"/>
    <cellStyle name="Обычный 92 21" xfId="1110"/>
    <cellStyle name="Обычный 92 22" xfId="1111"/>
    <cellStyle name="Обычный 92 23" xfId="1112"/>
    <cellStyle name="Обычный 92 24" xfId="1113"/>
    <cellStyle name="Обычный 92 25" xfId="1114"/>
    <cellStyle name="Обычный 92 26" xfId="1115"/>
    <cellStyle name="Обычный 92 27" xfId="1116"/>
    <cellStyle name="Обычный 92 28" xfId="1117"/>
    <cellStyle name="Обычный 92 29" xfId="1118"/>
    <cellStyle name="Обычный 92 3" xfId="1119"/>
    <cellStyle name="Обычный 92 30" xfId="1120"/>
    <cellStyle name="Обычный 92 31" xfId="1121"/>
    <cellStyle name="Обычный 92 4" xfId="1122"/>
    <cellStyle name="Обычный 92 5" xfId="1123"/>
    <cellStyle name="Обычный 92 6" xfId="1124"/>
    <cellStyle name="Обычный 92 7" xfId="1125"/>
    <cellStyle name="Обычный 92 8" xfId="1126"/>
    <cellStyle name="Обычный 92 9" xfId="1127"/>
    <cellStyle name="Обычный 93" xfId="1128"/>
    <cellStyle name="Обычный 93 10" xfId="1129"/>
    <cellStyle name="Обычный 93 11" xfId="1130"/>
    <cellStyle name="Обычный 93 12" xfId="1131"/>
    <cellStyle name="Обычный 93 13" xfId="1132"/>
    <cellStyle name="Обычный 93 14" xfId="1133"/>
    <cellStyle name="Обычный 93 15" xfId="1134"/>
    <cellStyle name="Обычный 93 16" xfId="1135"/>
    <cellStyle name="Обычный 93 17" xfId="1136"/>
    <cellStyle name="Обычный 93 18" xfId="1137"/>
    <cellStyle name="Обычный 93 19" xfId="1138"/>
    <cellStyle name="Обычный 93 2" xfId="1139"/>
    <cellStyle name="Обычный 93 20" xfId="1140"/>
    <cellStyle name="Обычный 93 21" xfId="1141"/>
    <cellStyle name="Обычный 93 22" xfId="1142"/>
    <cellStyle name="Обычный 93 23" xfId="1143"/>
    <cellStyle name="Обычный 93 24" xfId="1144"/>
    <cellStyle name="Обычный 93 25" xfId="1145"/>
    <cellStyle name="Обычный 93 26" xfId="1146"/>
    <cellStyle name="Обычный 93 27" xfId="1147"/>
    <cellStyle name="Обычный 93 28" xfId="1148"/>
    <cellStyle name="Обычный 93 29" xfId="1149"/>
    <cellStyle name="Обычный 93 3" xfId="1150"/>
    <cellStyle name="Обычный 93 30" xfId="1151"/>
    <cellStyle name="Обычный 93 31" xfId="1152"/>
    <cellStyle name="Обычный 93 4" xfId="1153"/>
    <cellStyle name="Обычный 93 5" xfId="1154"/>
    <cellStyle name="Обычный 93 6" xfId="1155"/>
    <cellStyle name="Обычный 93 7" xfId="1156"/>
    <cellStyle name="Обычный 93 8" xfId="1157"/>
    <cellStyle name="Обычный 93 9" xfId="1158"/>
    <cellStyle name="Обычный 94" xfId="1159"/>
    <cellStyle name="Обычный 94 10" xfId="1160"/>
    <cellStyle name="Обычный 94 11" xfId="1161"/>
    <cellStyle name="Обычный 94 12" xfId="1162"/>
    <cellStyle name="Обычный 94 13" xfId="1163"/>
    <cellStyle name="Обычный 94 14" xfId="1164"/>
    <cellStyle name="Обычный 94 15" xfId="1165"/>
    <cellStyle name="Обычный 94 16" xfId="1166"/>
    <cellStyle name="Обычный 94 17" xfId="1167"/>
    <cellStyle name="Обычный 94 18" xfId="1168"/>
    <cellStyle name="Обычный 94 19" xfId="1169"/>
    <cellStyle name="Обычный 94 2" xfId="1170"/>
    <cellStyle name="Обычный 94 20" xfId="1171"/>
    <cellStyle name="Обычный 94 21" xfId="1172"/>
    <cellStyle name="Обычный 94 22" xfId="1173"/>
    <cellStyle name="Обычный 94 23" xfId="1174"/>
    <cellStyle name="Обычный 94 24" xfId="1175"/>
    <cellStyle name="Обычный 94 25" xfId="1176"/>
    <cellStyle name="Обычный 94 26" xfId="1177"/>
    <cellStyle name="Обычный 94 27" xfId="1178"/>
    <cellStyle name="Обычный 94 28" xfId="1179"/>
    <cellStyle name="Обычный 94 29" xfId="1180"/>
    <cellStyle name="Обычный 94 3" xfId="1181"/>
    <cellStyle name="Обычный 94 30" xfId="1182"/>
    <cellStyle name="Обычный 94 31" xfId="1183"/>
    <cellStyle name="Обычный 94 4" xfId="1184"/>
    <cellStyle name="Обычный 94 5" xfId="1185"/>
    <cellStyle name="Обычный 94 6" xfId="1186"/>
    <cellStyle name="Обычный 94 7" xfId="1187"/>
    <cellStyle name="Обычный 94 8" xfId="1188"/>
    <cellStyle name="Обычный 94 9" xfId="1189"/>
    <cellStyle name="Обычный 95" xfId="1190"/>
    <cellStyle name="Обычный 95 10" xfId="1191"/>
    <cellStyle name="Обычный 95 11" xfId="1192"/>
    <cellStyle name="Обычный 95 12" xfId="1193"/>
    <cellStyle name="Обычный 95 13" xfId="1194"/>
    <cellStyle name="Обычный 95 14" xfId="1195"/>
    <cellStyle name="Обычный 95 15" xfId="1196"/>
    <cellStyle name="Обычный 95 16" xfId="1197"/>
    <cellStyle name="Обычный 95 17" xfId="1198"/>
    <cellStyle name="Обычный 95 18" xfId="1199"/>
    <cellStyle name="Обычный 95 19" xfId="1200"/>
    <cellStyle name="Обычный 95 2" xfId="1201"/>
    <cellStyle name="Обычный 95 20" xfId="1202"/>
    <cellStyle name="Обычный 95 21" xfId="1203"/>
    <cellStyle name="Обычный 95 22" xfId="1204"/>
    <cellStyle name="Обычный 95 23" xfId="1205"/>
    <cellStyle name="Обычный 95 24" xfId="1206"/>
    <cellStyle name="Обычный 95 25" xfId="1207"/>
    <cellStyle name="Обычный 95 26" xfId="1208"/>
    <cellStyle name="Обычный 95 27" xfId="1209"/>
    <cellStyle name="Обычный 95 28" xfId="1210"/>
    <cellStyle name="Обычный 95 29" xfId="1211"/>
    <cellStyle name="Обычный 95 3" xfId="1212"/>
    <cellStyle name="Обычный 95 30" xfId="1213"/>
    <cellStyle name="Обычный 95 31" xfId="1214"/>
    <cellStyle name="Обычный 95 4" xfId="1215"/>
    <cellStyle name="Обычный 95 5" xfId="1216"/>
    <cellStyle name="Обычный 95 6" xfId="1217"/>
    <cellStyle name="Обычный 95 7" xfId="1218"/>
    <cellStyle name="Обычный 95 8" xfId="1219"/>
    <cellStyle name="Обычный 95 9" xfId="1220"/>
    <cellStyle name="Обычный 96" xfId="1221"/>
    <cellStyle name="Обычный 96 10" xfId="1222"/>
    <cellStyle name="Обычный 96 11" xfId="1223"/>
    <cellStyle name="Обычный 96 12" xfId="1224"/>
    <cellStyle name="Обычный 96 13" xfId="1225"/>
    <cellStyle name="Обычный 96 14" xfId="1226"/>
    <cellStyle name="Обычный 96 15" xfId="1227"/>
    <cellStyle name="Обычный 96 16" xfId="1228"/>
    <cellStyle name="Обычный 96 17" xfId="1229"/>
    <cellStyle name="Обычный 96 18" xfId="1230"/>
    <cellStyle name="Обычный 96 19" xfId="1231"/>
    <cellStyle name="Обычный 96 2" xfId="1232"/>
    <cellStyle name="Обычный 96 20" xfId="1233"/>
    <cellStyle name="Обычный 96 21" xfId="1234"/>
    <cellStyle name="Обычный 96 22" xfId="1235"/>
    <cellStyle name="Обычный 96 23" xfId="1236"/>
    <cellStyle name="Обычный 96 24" xfId="1237"/>
    <cellStyle name="Обычный 96 25" xfId="1238"/>
    <cellStyle name="Обычный 96 26" xfId="1239"/>
    <cellStyle name="Обычный 96 27" xfId="1240"/>
    <cellStyle name="Обычный 96 28" xfId="1241"/>
    <cellStyle name="Обычный 96 29" xfId="1242"/>
    <cellStyle name="Обычный 96 3" xfId="1243"/>
    <cellStyle name="Обычный 96 30" xfId="1244"/>
    <cellStyle name="Обычный 96 4" xfId="1245"/>
    <cellStyle name="Обычный 96 5" xfId="1246"/>
    <cellStyle name="Обычный 96 6" xfId="1247"/>
    <cellStyle name="Обычный 96 7" xfId="1248"/>
    <cellStyle name="Обычный 96 8" xfId="1249"/>
    <cellStyle name="Обычный 96 9" xfId="1250"/>
    <cellStyle name="Обычный 97" xfId="1251"/>
    <cellStyle name="Обычный 97 10" xfId="1252"/>
    <cellStyle name="Обычный 97 11" xfId="1253"/>
    <cellStyle name="Обычный 97 12" xfId="1254"/>
    <cellStyle name="Обычный 97 13" xfId="1255"/>
    <cellStyle name="Обычный 97 14" xfId="1256"/>
    <cellStyle name="Обычный 97 15" xfId="1257"/>
    <cellStyle name="Обычный 97 16" xfId="1258"/>
    <cellStyle name="Обычный 97 17" xfId="1259"/>
    <cellStyle name="Обычный 97 18" xfId="1260"/>
    <cellStyle name="Обычный 97 19" xfId="1261"/>
    <cellStyle name="Обычный 97 2" xfId="1262"/>
    <cellStyle name="Обычный 97 20" xfId="1263"/>
    <cellStyle name="Обычный 97 21" xfId="1264"/>
    <cellStyle name="Обычный 97 22" xfId="1265"/>
    <cellStyle name="Обычный 97 23" xfId="1266"/>
    <cellStyle name="Обычный 97 24" xfId="1267"/>
    <cellStyle name="Обычный 97 25" xfId="1268"/>
    <cellStyle name="Обычный 97 26" xfId="1269"/>
    <cellStyle name="Обычный 97 27" xfId="1270"/>
    <cellStyle name="Обычный 97 28" xfId="1271"/>
    <cellStyle name="Обычный 97 29" xfId="1272"/>
    <cellStyle name="Обычный 97 3" xfId="1273"/>
    <cellStyle name="Обычный 97 30" xfId="1274"/>
    <cellStyle name="Обычный 97 31" xfId="1275"/>
    <cellStyle name="Обычный 97 4" xfId="1276"/>
    <cellStyle name="Обычный 97 5" xfId="1277"/>
    <cellStyle name="Обычный 97 6" xfId="1278"/>
    <cellStyle name="Обычный 97 7" xfId="1279"/>
    <cellStyle name="Обычный 97 8" xfId="1280"/>
    <cellStyle name="Обычный 97 9" xfId="1281"/>
    <cellStyle name="Обычный 98" xfId="1282"/>
    <cellStyle name="Обычный 98 10" xfId="1283"/>
    <cellStyle name="Обычный 98 11" xfId="1284"/>
    <cellStyle name="Обычный 98 12" xfId="1285"/>
    <cellStyle name="Обычный 98 13" xfId="1286"/>
    <cellStyle name="Обычный 98 14" xfId="1287"/>
    <cellStyle name="Обычный 98 15" xfId="1288"/>
    <cellStyle name="Обычный 98 16" xfId="1289"/>
    <cellStyle name="Обычный 98 17" xfId="1290"/>
    <cellStyle name="Обычный 98 18" xfId="1291"/>
    <cellStyle name="Обычный 98 19" xfId="1292"/>
    <cellStyle name="Обычный 98 2" xfId="1293"/>
    <cellStyle name="Обычный 98 20" xfId="1294"/>
    <cellStyle name="Обычный 98 21" xfId="1295"/>
    <cellStyle name="Обычный 98 22" xfId="1296"/>
    <cellStyle name="Обычный 98 23" xfId="1297"/>
    <cellStyle name="Обычный 98 24" xfId="1298"/>
    <cellStyle name="Обычный 98 25" xfId="1299"/>
    <cellStyle name="Обычный 98 26" xfId="1300"/>
    <cellStyle name="Обычный 98 27" xfId="1301"/>
    <cellStyle name="Обычный 98 28" xfId="1302"/>
    <cellStyle name="Обычный 98 29" xfId="1303"/>
    <cellStyle name="Обычный 98 3" xfId="1304"/>
    <cellStyle name="Обычный 98 30" xfId="1305"/>
    <cellStyle name="Обычный 98 31" xfId="1306"/>
    <cellStyle name="Обычный 98 4" xfId="1307"/>
    <cellStyle name="Обычный 98 5" xfId="1308"/>
    <cellStyle name="Обычный 98 6" xfId="1309"/>
    <cellStyle name="Обычный 98 7" xfId="1310"/>
    <cellStyle name="Обычный 98 8" xfId="1311"/>
    <cellStyle name="Обычный 98 9" xfId="1312"/>
    <cellStyle name="Обычный 99" xfId="1313"/>
    <cellStyle name="Обычный 99 10" xfId="1314"/>
    <cellStyle name="Обычный 99 11" xfId="1315"/>
    <cellStyle name="Обычный 99 12" xfId="1316"/>
    <cellStyle name="Обычный 99 13" xfId="1317"/>
    <cellStyle name="Обычный 99 14" xfId="1318"/>
    <cellStyle name="Обычный 99 15" xfId="1319"/>
    <cellStyle name="Обычный 99 16" xfId="1320"/>
    <cellStyle name="Обычный 99 17" xfId="1321"/>
    <cellStyle name="Обычный 99 18" xfId="1322"/>
    <cellStyle name="Обычный 99 19" xfId="1323"/>
    <cellStyle name="Обычный 99 2" xfId="1324"/>
    <cellStyle name="Обычный 99 20" xfId="1325"/>
    <cellStyle name="Обычный 99 21" xfId="1326"/>
    <cellStyle name="Обычный 99 22" xfId="1327"/>
    <cellStyle name="Обычный 99 23" xfId="1328"/>
    <cellStyle name="Обычный 99 24" xfId="1329"/>
    <cellStyle name="Обычный 99 25" xfId="1330"/>
    <cellStyle name="Обычный 99 26" xfId="1331"/>
    <cellStyle name="Обычный 99 27" xfId="1332"/>
    <cellStyle name="Обычный 99 28" xfId="1333"/>
    <cellStyle name="Обычный 99 29" xfId="1334"/>
    <cellStyle name="Обычный 99 3" xfId="1335"/>
    <cellStyle name="Обычный 99 30" xfId="1336"/>
    <cellStyle name="Обычный 99 31" xfId="1337"/>
    <cellStyle name="Обычный 99 4" xfId="1338"/>
    <cellStyle name="Обычный 99 5" xfId="1339"/>
    <cellStyle name="Обычный 99 6" xfId="1340"/>
    <cellStyle name="Обычный 99 7" xfId="1341"/>
    <cellStyle name="Обычный 99 8" xfId="1342"/>
    <cellStyle name="Обычный 99 9" xfId="1343"/>
    <cellStyle name="Обычный_Новые отчеты.xls ноябрь" xfId="1344"/>
    <cellStyle name="Плохой" xfId="1345"/>
    <cellStyle name="Пояснение" xfId="1346"/>
    <cellStyle name="Примечание" xfId="1347"/>
    <cellStyle name="Percent" xfId="1348"/>
    <cellStyle name="Связанная ячейка" xfId="1349"/>
    <cellStyle name="Текст предупреждения" xfId="1350"/>
    <cellStyle name="Comma" xfId="1351"/>
    <cellStyle name="Comma [0]" xfId="1352"/>
    <cellStyle name="Хороший" xfId="13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7"/>
  <sheetViews>
    <sheetView zoomScalePageLayoutView="0" workbookViewId="0" topLeftCell="B40">
      <selection activeCell="B1" sqref="B1:E16384"/>
    </sheetView>
  </sheetViews>
  <sheetFormatPr defaultColWidth="9.140625" defaultRowHeight="15"/>
  <cols>
    <col min="2" max="2" width="27.140625" style="33" customWidth="1"/>
    <col min="3" max="3" width="17.7109375" style="33" customWidth="1"/>
    <col min="4" max="4" width="17.57421875" style="33" customWidth="1"/>
    <col min="5" max="5" width="15.00390625" style="33" customWidth="1"/>
  </cols>
  <sheetData>
    <row r="2" ht="14.25">
      <c r="C2" s="33" t="s">
        <v>0</v>
      </c>
    </row>
    <row r="3" ht="14.25">
      <c r="C3" s="33" t="s">
        <v>1</v>
      </c>
    </row>
    <row r="4" ht="14.25">
      <c r="B4" s="33" t="s">
        <v>2</v>
      </c>
    </row>
    <row r="5" ht="14.25">
      <c r="C5" s="33" t="s">
        <v>69</v>
      </c>
    </row>
    <row r="6" spans="2:4" ht="14.25">
      <c r="B6" s="33" t="s">
        <v>3</v>
      </c>
      <c r="C6" s="33" t="s">
        <v>61</v>
      </c>
      <c r="D6" s="33" t="s">
        <v>33</v>
      </c>
    </row>
    <row r="9" spans="1:5" ht="28.5">
      <c r="A9" s="1"/>
      <c r="B9" s="33" t="s">
        <v>4</v>
      </c>
      <c r="C9" s="37" t="s">
        <v>5</v>
      </c>
      <c r="D9" s="37" t="s">
        <v>6</v>
      </c>
      <c r="E9" s="37" t="s">
        <v>7</v>
      </c>
    </row>
    <row r="10" spans="1:5" ht="14.25">
      <c r="A10" s="1"/>
      <c r="B10" s="33" t="s">
        <v>8</v>
      </c>
      <c r="C10" s="33">
        <v>8258.22</v>
      </c>
      <c r="D10" s="33">
        <v>7310.18</v>
      </c>
      <c r="E10" s="33">
        <f>D18</f>
        <v>0</v>
      </c>
    </row>
    <row r="11" spans="1:5" ht="14.25">
      <c r="A11" s="1"/>
      <c r="B11" s="61" t="s">
        <v>9</v>
      </c>
      <c r="C11" s="61"/>
      <c r="D11" s="61"/>
      <c r="E11" s="33">
        <f>C10-E10</f>
        <v>8258.22</v>
      </c>
    </row>
    <row r="12" spans="1:4" ht="14.25">
      <c r="A12" s="1"/>
      <c r="B12" s="61"/>
      <c r="C12" s="61"/>
      <c r="D12" s="61"/>
    </row>
    <row r="13" spans="1:4" ht="14.25">
      <c r="A13" s="1"/>
      <c r="B13" s="61" t="s">
        <v>10</v>
      </c>
      <c r="C13" s="61"/>
      <c r="D13" s="33" t="s">
        <v>11</v>
      </c>
    </row>
    <row r="14" spans="1:3" ht="14.25">
      <c r="A14" s="1"/>
      <c r="B14" s="61"/>
      <c r="C14" s="61"/>
    </row>
    <row r="15" ht="14.25">
      <c r="A15" s="1"/>
    </row>
    <row r="16" ht="14.25">
      <c r="A16" s="1"/>
    </row>
    <row r="17" spans="1:3" ht="14.25">
      <c r="A17" s="1"/>
      <c r="B17" s="61"/>
      <c r="C17" s="61"/>
    </row>
    <row r="18" spans="1:4" ht="14.25">
      <c r="A18" s="1"/>
      <c r="B18" s="61" t="s">
        <v>12</v>
      </c>
      <c r="C18" s="61"/>
      <c r="D18" s="33">
        <f>SUM(D14:D17)</f>
        <v>0</v>
      </c>
    </row>
    <row r="19" ht="14.25">
      <c r="A19" s="1"/>
    </row>
    <row r="20" ht="14.25">
      <c r="B20" s="33" t="s">
        <v>13</v>
      </c>
    </row>
    <row r="21" spans="2:3" ht="14.25">
      <c r="B21" s="33" t="s">
        <v>14</v>
      </c>
      <c r="C21" s="33" t="s">
        <v>68</v>
      </c>
    </row>
    <row r="25" ht="14.25">
      <c r="C25" s="33" t="s">
        <v>0</v>
      </c>
    </row>
    <row r="26" ht="14.25">
      <c r="C26" s="33" t="s">
        <v>1</v>
      </c>
    </row>
    <row r="27" ht="14.25">
      <c r="B27" s="33" t="s">
        <v>2</v>
      </c>
    </row>
    <row r="28" ht="14.25">
      <c r="C28" s="33" t="s">
        <v>69</v>
      </c>
    </row>
    <row r="29" spans="2:3" ht="14.25">
      <c r="B29" s="33" t="s">
        <v>3</v>
      </c>
      <c r="C29" s="33" t="s">
        <v>16</v>
      </c>
    </row>
    <row r="32" spans="2:5" ht="28.5">
      <c r="B32" s="33" t="s">
        <v>4</v>
      </c>
      <c r="C32" s="37" t="s">
        <v>5</v>
      </c>
      <c r="D32" s="37" t="s">
        <v>6</v>
      </c>
      <c r="E32" s="37" t="s">
        <v>7</v>
      </c>
    </row>
    <row r="33" spans="2:5" ht="14.25">
      <c r="B33" s="33" t="s">
        <v>8</v>
      </c>
      <c r="C33" s="33">
        <v>30562.98</v>
      </c>
      <c r="D33" s="33">
        <v>28952.91</v>
      </c>
      <c r="E33" s="32">
        <f>D41</f>
        <v>4636.469999999999</v>
      </c>
    </row>
    <row r="34" spans="2:5" ht="14.25">
      <c r="B34" s="33" t="s">
        <v>9</v>
      </c>
      <c r="E34" s="32">
        <f>C33-E33</f>
        <v>25926.510000000002</v>
      </c>
    </row>
    <row r="36" spans="2:4" ht="14.25">
      <c r="B36" s="33" t="s">
        <v>10</v>
      </c>
      <c r="D36" s="33" t="s">
        <v>11</v>
      </c>
    </row>
    <row r="37" ht="14.25">
      <c r="D37" s="32"/>
    </row>
    <row r="38" spans="2:4" ht="14.25">
      <c r="B38" s="33" t="s">
        <v>76</v>
      </c>
      <c r="D38" s="33">
        <v>4321.99</v>
      </c>
    </row>
    <row r="39" spans="2:4" ht="14.25">
      <c r="B39" s="37" t="s">
        <v>77</v>
      </c>
      <c r="D39" s="33">
        <v>314.48</v>
      </c>
    </row>
    <row r="40" ht="14.25">
      <c r="D40" s="32"/>
    </row>
    <row r="41" spans="2:4" ht="14.25">
      <c r="B41" s="33" t="s">
        <v>12</v>
      </c>
      <c r="D41" s="32">
        <f>SUM(D37:D40)</f>
        <v>4636.469999999999</v>
      </c>
    </row>
    <row r="43" ht="14.25">
      <c r="B43" s="33" t="s">
        <v>13</v>
      </c>
    </row>
    <row r="44" spans="2:3" ht="14.25">
      <c r="B44" s="33" t="s">
        <v>14</v>
      </c>
      <c r="C44" s="33" t="s">
        <v>68</v>
      </c>
    </row>
    <row r="47" ht="14.25">
      <c r="C47" s="33" t="s">
        <v>0</v>
      </c>
    </row>
    <row r="48" ht="14.25">
      <c r="C48" s="33" t="s">
        <v>1</v>
      </c>
    </row>
    <row r="49" ht="14.25">
      <c r="B49" s="33" t="s">
        <v>2</v>
      </c>
    </row>
    <row r="50" ht="14.25">
      <c r="C50" s="33" t="s">
        <v>69</v>
      </c>
    </row>
    <row r="51" spans="2:4" ht="14.25">
      <c r="B51" s="33" t="s">
        <v>3</v>
      </c>
      <c r="C51" s="33" t="s">
        <v>63</v>
      </c>
      <c r="D51" s="33" t="s">
        <v>62</v>
      </c>
    </row>
    <row r="54" spans="2:5" ht="28.5">
      <c r="B54" s="33" t="s">
        <v>4</v>
      </c>
      <c r="C54" s="37" t="s">
        <v>5</v>
      </c>
      <c r="D54" s="37" t="s">
        <v>6</v>
      </c>
      <c r="E54" s="37" t="s">
        <v>7</v>
      </c>
    </row>
    <row r="55" spans="2:5" ht="14.25">
      <c r="B55" s="33" t="s">
        <v>8</v>
      </c>
      <c r="C55" s="33">
        <v>25308.42</v>
      </c>
      <c r="D55" s="33">
        <v>25208.37</v>
      </c>
      <c r="E55" s="32">
        <f>D64</f>
        <v>20376.52</v>
      </c>
    </row>
    <row r="56" spans="2:5" ht="14.25">
      <c r="B56" s="33" t="s">
        <v>9</v>
      </c>
      <c r="E56" s="32">
        <f>C55-E55</f>
        <v>4931.899999999998</v>
      </c>
    </row>
    <row r="58" spans="2:4" ht="14.25">
      <c r="B58" s="33" t="s">
        <v>10</v>
      </c>
      <c r="D58" s="33" t="s">
        <v>11</v>
      </c>
    </row>
    <row r="59" ht="14.25">
      <c r="D59" s="32"/>
    </row>
    <row r="60" spans="2:5" s="3" customFormat="1" ht="14.25">
      <c r="B60" s="33" t="s">
        <v>78</v>
      </c>
      <c r="C60" s="33"/>
      <c r="D60" s="33">
        <v>5022.24</v>
      </c>
      <c r="E60" s="33"/>
    </row>
    <row r="61" spans="2:5" s="3" customFormat="1" ht="14.25">
      <c r="B61" s="33" t="s">
        <v>79</v>
      </c>
      <c r="C61" s="33"/>
      <c r="D61" s="33">
        <v>722.94</v>
      </c>
      <c r="E61" s="33"/>
    </row>
    <row r="62" spans="2:4" ht="14.25">
      <c r="B62" s="33" t="s">
        <v>80</v>
      </c>
      <c r="D62" s="33">
        <v>3681.88</v>
      </c>
    </row>
    <row r="63" spans="2:4" ht="34.5" customHeight="1">
      <c r="B63" s="31" t="s">
        <v>81</v>
      </c>
      <c r="D63" s="22">
        <v>10949.46</v>
      </c>
    </row>
    <row r="64" spans="2:4" ht="14.25">
      <c r="B64" s="33" t="s">
        <v>12</v>
      </c>
      <c r="D64" s="32">
        <f>SUM(D59:D63)</f>
        <v>20376.52</v>
      </c>
    </row>
    <row r="66" ht="14.25">
      <c r="B66" s="33" t="s">
        <v>13</v>
      </c>
    </row>
    <row r="67" spans="2:3" ht="14.25">
      <c r="B67" s="33" t="s">
        <v>14</v>
      </c>
      <c r="C67" s="33" t="s">
        <v>68</v>
      </c>
    </row>
  </sheetData>
  <sheetProtection/>
  <mergeCells count="6">
    <mergeCell ref="B14:C14"/>
    <mergeCell ref="B17:C17"/>
    <mergeCell ref="B13:C13"/>
    <mergeCell ref="B18:C18"/>
    <mergeCell ref="B11:D11"/>
    <mergeCell ref="B12:D12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197"/>
  <sheetViews>
    <sheetView zoomScalePageLayoutView="0" workbookViewId="0" topLeftCell="A151">
      <selection activeCell="B151" sqref="B1:E16384"/>
    </sheetView>
  </sheetViews>
  <sheetFormatPr defaultColWidth="9.140625" defaultRowHeight="15"/>
  <cols>
    <col min="1" max="1" width="9.140625" style="25" customWidth="1"/>
    <col min="2" max="2" width="27.57421875" style="41" customWidth="1"/>
    <col min="3" max="5" width="18.421875" style="41" customWidth="1"/>
  </cols>
  <sheetData>
    <row r="2" ht="14.25">
      <c r="C2" s="41" t="s">
        <v>0</v>
      </c>
    </row>
    <row r="3" ht="14.25">
      <c r="C3" s="41" t="s">
        <v>1</v>
      </c>
    </row>
    <row r="4" ht="14.25">
      <c r="B4" s="41" t="s">
        <v>2</v>
      </c>
    </row>
    <row r="5" ht="14.25">
      <c r="C5" s="41" t="s">
        <v>69</v>
      </c>
    </row>
    <row r="6" spans="2:4" ht="14.25">
      <c r="B6" s="41" t="s">
        <v>3</v>
      </c>
      <c r="C6" s="41" t="s">
        <v>37</v>
      </c>
      <c r="D6" s="41">
        <v>1</v>
      </c>
    </row>
    <row r="9" spans="2:5" ht="14.25">
      <c r="B9" s="41" t="s">
        <v>4</v>
      </c>
      <c r="C9" s="41" t="s">
        <v>5</v>
      </c>
      <c r="D9" s="41" t="s">
        <v>6</v>
      </c>
      <c r="E9" s="41" t="s">
        <v>7</v>
      </c>
    </row>
    <row r="10" spans="2:5" ht="14.25">
      <c r="B10" s="41" t="s">
        <v>8</v>
      </c>
      <c r="C10" s="33">
        <v>78319.8</v>
      </c>
      <c r="D10" s="33">
        <v>81785.64</v>
      </c>
      <c r="E10" s="22">
        <f>D27</f>
        <v>47284.34</v>
      </c>
    </row>
    <row r="11" spans="2:5" ht="14.25">
      <c r="B11" s="41" t="s">
        <v>9</v>
      </c>
      <c r="E11" s="22">
        <f>C10-E10</f>
        <v>31035.460000000006</v>
      </c>
    </row>
    <row r="13" spans="2:4" ht="14.25">
      <c r="B13" s="41" t="s">
        <v>10</v>
      </c>
      <c r="D13" s="41" t="s">
        <v>11</v>
      </c>
    </row>
    <row r="15" spans="2:4" ht="14.25">
      <c r="B15" s="21" t="s">
        <v>275</v>
      </c>
      <c r="D15" s="21">
        <v>46063</v>
      </c>
    </row>
    <row r="16" spans="2:4" ht="14.25">
      <c r="B16" s="39" t="s">
        <v>77</v>
      </c>
      <c r="D16" s="21">
        <v>157.24</v>
      </c>
    </row>
    <row r="17" spans="2:4" ht="14.25">
      <c r="B17" s="39" t="s">
        <v>100</v>
      </c>
      <c r="D17" s="21">
        <v>588.44</v>
      </c>
    </row>
    <row r="18" spans="2:4" ht="14.25">
      <c r="B18" s="39" t="s">
        <v>77</v>
      </c>
      <c r="D18" s="21">
        <v>157.24</v>
      </c>
    </row>
    <row r="19" spans="2:4" ht="14.25">
      <c r="B19" s="39" t="s">
        <v>100</v>
      </c>
      <c r="D19" s="21">
        <v>318.42</v>
      </c>
    </row>
    <row r="27" spans="2:4" ht="14.25">
      <c r="B27" s="41" t="s">
        <v>12</v>
      </c>
      <c r="D27" s="22">
        <f>SUM(D14:D26)</f>
        <v>47284.34</v>
      </c>
    </row>
    <row r="29" ht="14.25">
      <c r="B29" s="41" t="s">
        <v>13</v>
      </c>
    </row>
    <row r="30" spans="2:3" ht="14.25">
      <c r="B30" s="41" t="s">
        <v>14</v>
      </c>
      <c r="C30" s="41" t="s">
        <v>68</v>
      </c>
    </row>
    <row r="33" ht="14.25">
      <c r="C33" s="41" t="s">
        <v>0</v>
      </c>
    </row>
    <row r="34" ht="14.25">
      <c r="C34" s="41" t="s">
        <v>1</v>
      </c>
    </row>
    <row r="35" ht="14.25">
      <c r="B35" s="41" t="s">
        <v>2</v>
      </c>
    </row>
    <row r="36" ht="14.25">
      <c r="C36" s="41" t="s">
        <v>69</v>
      </c>
    </row>
    <row r="37" spans="2:4" ht="14.25">
      <c r="B37" s="41" t="s">
        <v>3</v>
      </c>
      <c r="C37" s="41" t="s">
        <v>37</v>
      </c>
      <c r="D37" s="41">
        <v>3</v>
      </c>
    </row>
    <row r="40" spans="2:5" ht="14.25">
      <c r="B40" s="41" t="s">
        <v>4</v>
      </c>
      <c r="C40" s="41" t="s">
        <v>5</v>
      </c>
      <c r="D40" s="41" t="s">
        <v>6</v>
      </c>
      <c r="E40" s="41" t="s">
        <v>7</v>
      </c>
    </row>
    <row r="41" spans="2:5" ht="14.25">
      <c r="B41" s="41" t="s">
        <v>8</v>
      </c>
      <c r="C41" s="33">
        <v>32622.9</v>
      </c>
      <c r="D41" s="33">
        <v>29436.45</v>
      </c>
      <c r="E41" s="22">
        <f>D58</f>
        <v>30506.1</v>
      </c>
    </row>
    <row r="42" spans="2:5" ht="14.25">
      <c r="B42" s="41" t="s">
        <v>9</v>
      </c>
      <c r="E42" s="22">
        <f>C41-E41</f>
        <v>2116.800000000003</v>
      </c>
    </row>
    <row r="44" spans="2:4" ht="14.25">
      <c r="B44" s="41" t="s">
        <v>10</v>
      </c>
      <c r="D44" s="41" t="s">
        <v>11</v>
      </c>
    </row>
    <row r="46" spans="2:4" ht="14.25">
      <c r="B46" s="21" t="s">
        <v>276</v>
      </c>
      <c r="C46" s="33"/>
      <c r="D46" s="21">
        <v>15750.91</v>
      </c>
    </row>
    <row r="47" spans="2:4" ht="14.25">
      <c r="B47" s="21" t="s">
        <v>277</v>
      </c>
      <c r="C47" s="33"/>
      <c r="D47" s="21">
        <v>14495.98</v>
      </c>
    </row>
    <row r="48" spans="2:4" ht="14.25">
      <c r="B48" s="21" t="s">
        <v>84</v>
      </c>
      <c r="C48" s="33"/>
      <c r="D48" s="21">
        <v>259.21</v>
      </c>
    </row>
    <row r="49" spans="2:4" ht="14.25">
      <c r="B49" s="33"/>
      <c r="C49" s="33"/>
      <c r="D49" s="2"/>
    </row>
    <row r="50" spans="2:4" ht="14.25">
      <c r="B50" s="33"/>
      <c r="C50" s="33"/>
      <c r="D50" s="33"/>
    </row>
    <row r="51" spans="2:4" ht="14.25">
      <c r="B51" s="33"/>
      <c r="C51" s="33"/>
      <c r="D51" s="33"/>
    </row>
    <row r="58" spans="2:4" ht="14.25">
      <c r="B58" s="41" t="s">
        <v>12</v>
      </c>
      <c r="D58" s="22">
        <f>SUM(D45:D57)</f>
        <v>30506.1</v>
      </c>
    </row>
    <row r="60" ht="14.25">
      <c r="B60" s="41" t="s">
        <v>13</v>
      </c>
    </row>
    <row r="61" spans="2:3" ht="14.25">
      <c r="B61" s="41" t="s">
        <v>14</v>
      </c>
      <c r="C61" s="41" t="s">
        <v>68</v>
      </c>
    </row>
    <row r="64" ht="14.25">
      <c r="C64" s="41" t="s">
        <v>0</v>
      </c>
    </row>
    <row r="65" ht="14.25">
      <c r="C65" s="41" t="s">
        <v>1</v>
      </c>
    </row>
    <row r="66" ht="14.25">
      <c r="B66" s="41" t="s">
        <v>2</v>
      </c>
    </row>
    <row r="67" ht="14.25">
      <c r="C67" s="41" t="s">
        <v>69</v>
      </c>
    </row>
    <row r="68" spans="2:4" ht="14.25">
      <c r="B68" s="41" t="s">
        <v>3</v>
      </c>
      <c r="C68" s="41" t="s">
        <v>37</v>
      </c>
      <c r="D68" s="41" t="s">
        <v>20</v>
      </c>
    </row>
    <row r="71" spans="2:5" ht="14.25">
      <c r="B71" s="41" t="s">
        <v>4</v>
      </c>
      <c r="C71" s="41" t="s">
        <v>5</v>
      </c>
      <c r="D71" s="41" t="s">
        <v>6</v>
      </c>
      <c r="E71" s="41" t="s">
        <v>7</v>
      </c>
    </row>
    <row r="72" spans="2:5" ht="14.25">
      <c r="B72" s="41" t="s">
        <v>8</v>
      </c>
      <c r="C72" s="33">
        <v>24419.64</v>
      </c>
      <c r="D72" s="33">
        <v>21948.05</v>
      </c>
      <c r="E72" s="22">
        <f>D89</f>
        <v>1366.6874517696</v>
      </c>
    </row>
    <row r="73" spans="2:5" ht="14.25">
      <c r="B73" s="41" t="s">
        <v>9</v>
      </c>
      <c r="E73" s="22">
        <f>C72-E72</f>
        <v>23052.952548230398</v>
      </c>
    </row>
    <row r="75" spans="2:4" ht="14.25">
      <c r="B75" s="41" t="s">
        <v>10</v>
      </c>
      <c r="D75" s="41" t="s">
        <v>11</v>
      </c>
    </row>
    <row r="77" spans="2:4" ht="14.25">
      <c r="B77" s="21" t="s">
        <v>109</v>
      </c>
      <c r="D77" s="2">
        <v>508.37995662960003</v>
      </c>
    </row>
    <row r="78" spans="2:4" ht="14.25">
      <c r="B78" s="21" t="s">
        <v>100</v>
      </c>
      <c r="D78" s="2">
        <v>629.5774951400001</v>
      </c>
    </row>
    <row r="79" spans="2:4" ht="14.25">
      <c r="B79" s="21" t="s">
        <v>84</v>
      </c>
      <c r="D79" s="2">
        <v>228.73</v>
      </c>
    </row>
    <row r="89" spans="2:4" ht="14.25">
      <c r="B89" s="41" t="s">
        <v>12</v>
      </c>
      <c r="D89" s="22">
        <f>SUM(D76:D88)</f>
        <v>1366.6874517696</v>
      </c>
    </row>
    <row r="91" ht="14.25">
      <c r="B91" s="41" t="s">
        <v>13</v>
      </c>
    </row>
    <row r="92" spans="2:3" ht="14.25">
      <c r="B92" s="41" t="s">
        <v>14</v>
      </c>
      <c r="C92" s="41" t="s">
        <v>68</v>
      </c>
    </row>
    <row r="96" ht="14.25">
      <c r="C96" s="41" t="s">
        <v>0</v>
      </c>
    </row>
    <row r="97" ht="14.25">
      <c r="C97" s="41" t="s">
        <v>1</v>
      </c>
    </row>
    <row r="98" ht="14.25">
      <c r="B98" s="41" t="s">
        <v>2</v>
      </c>
    </row>
    <row r="99" ht="14.25">
      <c r="C99" s="41" t="s">
        <v>69</v>
      </c>
    </row>
    <row r="100" spans="2:4" ht="14.25">
      <c r="B100" s="41" t="s">
        <v>3</v>
      </c>
      <c r="C100" s="41" t="s">
        <v>37</v>
      </c>
      <c r="D100" s="41">
        <v>4</v>
      </c>
    </row>
    <row r="103" spans="2:5" ht="14.25">
      <c r="B103" s="41" t="s">
        <v>4</v>
      </c>
      <c r="C103" s="41" t="s">
        <v>5</v>
      </c>
      <c r="D103" s="41" t="s">
        <v>6</v>
      </c>
      <c r="E103" s="41" t="s">
        <v>7</v>
      </c>
    </row>
    <row r="104" spans="2:5" ht="14.25">
      <c r="B104" s="41" t="s">
        <v>8</v>
      </c>
      <c r="C104" s="33">
        <v>32192.94</v>
      </c>
      <c r="D104" s="33">
        <v>36276.15</v>
      </c>
      <c r="E104" s="22">
        <f>D122</f>
        <v>30737</v>
      </c>
    </row>
    <row r="105" spans="2:5" ht="14.25">
      <c r="B105" s="41" t="s">
        <v>9</v>
      </c>
      <c r="E105" s="22">
        <f>C104-E104</f>
        <v>1455.9399999999987</v>
      </c>
    </row>
    <row r="107" spans="2:4" ht="14.25">
      <c r="B107" s="41" t="s">
        <v>10</v>
      </c>
      <c r="D107" s="41" t="s">
        <v>11</v>
      </c>
    </row>
    <row r="109" spans="2:4" ht="14.25">
      <c r="B109" s="21" t="s">
        <v>158</v>
      </c>
      <c r="D109" s="2">
        <v>30737</v>
      </c>
    </row>
    <row r="110" spans="2:4" ht="14.25">
      <c r="B110" s="33"/>
      <c r="D110" s="2"/>
    </row>
    <row r="122" spans="2:4" ht="14.25">
      <c r="B122" s="41" t="s">
        <v>12</v>
      </c>
      <c r="D122" s="22">
        <f>SUM(D108:D121)</f>
        <v>30737</v>
      </c>
    </row>
    <row r="124" ht="14.25">
      <c r="B124" s="41" t="s">
        <v>13</v>
      </c>
    </row>
    <row r="125" spans="2:3" ht="14.25">
      <c r="B125" s="41" t="s">
        <v>14</v>
      </c>
      <c r="C125" s="41" t="s">
        <v>68</v>
      </c>
    </row>
    <row r="130" ht="14.25">
      <c r="C130" s="41" t="s">
        <v>0</v>
      </c>
    </row>
    <row r="131" ht="14.25">
      <c r="C131" s="41" t="s">
        <v>1</v>
      </c>
    </row>
    <row r="132" ht="14.25">
      <c r="B132" s="41" t="s">
        <v>2</v>
      </c>
    </row>
    <row r="133" ht="14.25">
      <c r="C133" s="41" t="s">
        <v>69</v>
      </c>
    </row>
    <row r="134" spans="2:4" ht="14.25">
      <c r="B134" s="41" t="s">
        <v>3</v>
      </c>
      <c r="C134" s="41" t="s">
        <v>37</v>
      </c>
      <c r="D134" s="41">
        <v>5</v>
      </c>
    </row>
    <row r="137" spans="2:5" ht="14.25">
      <c r="B137" s="41" t="s">
        <v>4</v>
      </c>
      <c r="C137" s="41" t="s">
        <v>5</v>
      </c>
      <c r="D137" s="41" t="s">
        <v>6</v>
      </c>
      <c r="E137" s="41" t="s">
        <v>7</v>
      </c>
    </row>
    <row r="138" spans="2:5" ht="14.25">
      <c r="B138" s="41" t="s">
        <v>8</v>
      </c>
      <c r="C138" s="43">
        <v>112234.40000000001</v>
      </c>
      <c r="D138" s="43">
        <v>109150.19</v>
      </c>
      <c r="E138" s="22">
        <f>D158</f>
        <v>76929.125468384</v>
      </c>
    </row>
    <row r="139" spans="2:5" ht="14.25">
      <c r="B139" s="41" t="s">
        <v>9</v>
      </c>
      <c r="E139" s="22">
        <f>C138-E138</f>
        <v>35305.274531616014</v>
      </c>
    </row>
    <row r="141" spans="2:4" ht="14.25">
      <c r="B141" s="41" t="s">
        <v>10</v>
      </c>
      <c r="D141" s="41" t="s">
        <v>11</v>
      </c>
    </row>
    <row r="143" spans="1:5" s="40" customFormat="1" ht="14.25">
      <c r="A143" s="29"/>
      <c r="B143" s="21" t="s">
        <v>278</v>
      </c>
      <c r="C143" s="41"/>
      <c r="D143" s="2">
        <v>2825.91</v>
      </c>
      <c r="E143" s="41"/>
    </row>
    <row r="144" spans="1:5" s="40" customFormat="1" ht="14.25">
      <c r="A144" s="29"/>
      <c r="B144" s="21" t="s">
        <v>279</v>
      </c>
      <c r="C144" s="41"/>
      <c r="D144" s="2">
        <v>17921.56</v>
      </c>
      <c r="E144" s="41"/>
    </row>
    <row r="145" spans="1:5" s="40" customFormat="1" ht="14.25">
      <c r="A145" s="29"/>
      <c r="B145" s="21" t="s">
        <v>280</v>
      </c>
      <c r="C145" s="41"/>
      <c r="D145" s="2">
        <v>2354.6454683840007</v>
      </c>
      <c r="E145" s="41"/>
    </row>
    <row r="146" spans="2:4" ht="14.25">
      <c r="B146" s="21" t="s">
        <v>281</v>
      </c>
      <c r="D146" s="2"/>
    </row>
    <row r="147" spans="2:4" ht="14.25">
      <c r="B147" s="21" t="s">
        <v>282</v>
      </c>
      <c r="D147" s="2">
        <v>20187</v>
      </c>
    </row>
    <row r="148" spans="2:4" ht="14.25">
      <c r="B148" s="21" t="s">
        <v>283</v>
      </c>
      <c r="D148" s="2">
        <v>2738.17</v>
      </c>
    </row>
    <row r="149" spans="2:4" ht="14.25">
      <c r="B149" s="21" t="s">
        <v>215</v>
      </c>
      <c r="D149" s="2">
        <v>2854.12</v>
      </c>
    </row>
    <row r="150" spans="2:4" ht="14.25">
      <c r="B150" s="21" t="s">
        <v>155</v>
      </c>
      <c r="D150" s="2">
        <v>4430.43</v>
      </c>
    </row>
    <row r="151" spans="2:4" ht="14.25">
      <c r="B151" s="21" t="s">
        <v>284</v>
      </c>
      <c r="D151" s="2">
        <v>5469.2</v>
      </c>
    </row>
    <row r="152" spans="2:4" ht="14.25">
      <c r="B152" s="21" t="s">
        <v>84</v>
      </c>
      <c r="D152" s="2">
        <v>491.08</v>
      </c>
    </row>
    <row r="153" spans="2:4" ht="14.25">
      <c r="B153" s="21" t="s">
        <v>115</v>
      </c>
      <c r="D153" s="2">
        <v>14336.94</v>
      </c>
    </row>
    <row r="154" spans="2:4" ht="14.25">
      <c r="B154" s="38" t="s">
        <v>150</v>
      </c>
      <c r="D154" s="2">
        <v>2501.73</v>
      </c>
    </row>
    <row r="155" spans="2:4" ht="14.25">
      <c r="B155" s="39" t="s">
        <v>100</v>
      </c>
      <c r="D155" s="2">
        <v>818.34</v>
      </c>
    </row>
    <row r="158" spans="2:4" ht="14.25">
      <c r="B158" s="41" t="s">
        <v>12</v>
      </c>
      <c r="D158" s="22">
        <f>SUM(D142:D157)</f>
        <v>76929.125468384</v>
      </c>
    </row>
    <row r="160" ht="14.25">
      <c r="B160" s="41" t="s">
        <v>13</v>
      </c>
    </row>
    <row r="161" spans="2:3" ht="14.25">
      <c r="B161" s="41" t="s">
        <v>14</v>
      </c>
      <c r="C161" s="41" t="s">
        <v>68</v>
      </c>
    </row>
    <row r="165" ht="14.25">
      <c r="C165" s="41" t="s">
        <v>0</v>
      </c>
    </row>
    <row r="166" ht="14.25">
      <c r="C166" s="41" t="s">
        <v>1</v>
      </c>
    </row>
    <row r="167" ht="14.25">
      <c r="B167" s="41" t="s">
        <v>2</v>
      </c>
    </row>
    <row r="168" ht="14.25">
      <c r="C168" s="41" t="s">
        <v>69</v>
      </c>
    </row>
    <row r="169" spans="2:4" ht="14.25">
      <c r="B169" s="41" t="s">
        <v>3</v>
      </c>
      <c r="C169" s="41" t="s">
        <v>37</v>
      </c>
      <c r="D169" s="41">
        <v>7</v>
      </c>
    </row>
    <row r="172" spans="2:5" ht="14.25">
      <c r="B172" s="41" t="s">
        <v>4</v>
      </c>
      <c r="C172" s="41" t="s">
        <v>5</v>
      </c>
      <c r="D172" s="41" t="s">
        <v>6</v>
      </c>
      <c r="E172" s="41" t="s">
        <v>7</v>
      </c>
    </row>
    <row r="173" spans="2:5" ht="14.25">
      <c r="B173" s="41" t="s">
        <v>8</v>
      </c>
      <c r="C173" s="33">
        <v>106429.08</v>
      </c>
      <c r="D173" s="33">
        <v>105853.68</v>
      </c>
      <c r="E173" s="22">
        <f>D194</f>
        <v>40492.739879910005</v>
      </c>
    </row>
    <row r="174" spans="2:5" ht="14.25">
      <c r="B174" s="41" t="s">
        <v>9</v>
      </c>
      <c r="E174" s="22">
        <f>C173-E173</f>
        <v>65936.34012009</v>
      </c>
    </row>
    <row r="176" spans="2:4" ht="14.25">
      <c r="B176" s="41" t="s">
        <v>10</v>
      </c>
      <c r="D176" s="41" t="s">
        <v>11</v>
      </c>
    </row>
    <row r="178" spans="2:4" ht="14.25">
      <c r="B178" s="21" t="s">
        <v>188</v>
      </c>
      <c r="D178" s="2">
        <v>4965.77</v>
      </c>
    </row>
    <row r="179" spans="2:4" ht="14.25">
      <c r="B179" s="21" t="s">
        <v>110</v>
      </c>
      <c r="D179" s="2">
        <v>1407.85987991</v>
      </c>
    </row>
    <row r="180" spans="2:4" ht="14.25">
      <c r="B180" s="21" t="s">
        <v>285</v>
      </c>
      <c r="D180" s="2">
        <v>23263</v>
      </c>
    </row>
    <row r="181" spans="2:4" ht="14.25">
      <c r="B181" s="21" t="s">
        <v>155</v>
      </c>
      <c r="D181" s="2">
        <v>3551.18</v>
      </c>
    </row>
    <row r="182" spans="2:4" ht="14.25">
      <c r="B182" s="21" t="s">
        <v>189</v>
      </c>
      <c r="D182" s="2">
        <f>4782.69/3</f>
        <v>1594.2299999999998</v>
      </c>
    </row>
    <row r="183" spans="2:4" ht="14.25">
      <c r="B183" s="21" t="s">
        <v>84</v>
      </c>
      <c r="D183" s="2">
        <v>219.37</v>
      </c>
    </row>
    <row r="184" spans="2:4" ht="14.25">
      <c r="B184" s="21" t="s">
        <v>286</v>
      </c>
      <c r="D184" s="2">
        <v>5491.33</v>
      </c>
    </row>
    <row r="185" spans="2:4" ht="14.25">
      <c r="B185" s="33"/>
      <c r="D185" s="2"/>
    </row>
    <row r="186" spans="2:4" ht="14.25">
      <c r="B186" s="33"/>
      <c r="D186" s="2"/>
    </row>
    <row r="187" spans="2:4" ht="14.25">
      <c r="B187" s="33"/>
      <c r="D187" s="2"/>
    </row>
    <row r="194" spans="2:4" ht="14.25">
      <c r="B194" s="41" t="s">
        <v>12</v>
      </c>
      <c r="D194" s="22">
        <f>SUM(D177:D193)</f>
        <v>40492.739879910005</v>
      </c>
    </row>
    <row r="196" ht="14.25">
      <c r="B196" s="41" t="s">
        <v>13</v>
      </c>
    </row>
    <row r="197" spans="2:3" ht="14.25">
      <c r="B197" s="41" t="s">
        <v>14</v>
      </c>
      <c r="C197" s="41" t="s">
        <v>68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924"/>
  <sheetViews>
    <sheetView zoomScalePageLayoutView="0" workbookViewId="0" topLeftCell="A890">
      <selection activeCell="B934" sqref="B1:E16384"/>
    </sheetView>
  </sheetViews>
  <sheetFormatPr defaultColWidth="9.140625" defaultRowHeight="15"/>
  <cols>
    <col min="2" max="2" width="27.7109375" style="41" customWidth="1"/>
    <col min="3" max="3" width="18.28125" style="41" customWidth="1"/>
    <col min="4" max="4" width="18.57421875" style="41" customWidth="1"/>
    <col min="5" max="5" width="18.421875" style="41" customWidth="1"/>
  </cols>
  <sheetData>
    <row r="2" ht="14.25">
      <c r="C2" s="41" t="s">
        <v>0</v>
      </c>
    </row>
    <row r="3" ht="14.25">
      <c r="C3" s="41" t="s">
        <v>1</v>
      </c>
    </row>
    <row r="4" ht="14.25">
      <c r="B4" s="41" t="s">
        <v>2</v>
      </c>
    </row>
    <row r="5" ht="14.25">
      <c r="C5" s="41" t="s">
        <v>69</v>
      </c>
    </row>
    <row r="6" spans="2:4" ht="14.25">
      <c r="B6" s="41" t="s">
        <v>3</v>
      </c>
      <c r="C6" s="41" t="s">
        <v>38</v>
      </c>
      <c r="D6" s="41">
        <v>1</v>
      </c>
    </row>
    <row r="9" spans="2:5" ht="14.25">
      <c r="B9" s="41" t="s">
        <v>4</v>
      </c>
      <c r="C9" s="41" t="s">
        <v>5</v>
      </c>
      <c r="D9" s="41" t="s">
        <v>6</v>
      </c>
      <c r="E9" s="41" t="s">
        <v>7</v>
      </c>
    </row>
    <row r="10" spans="2:5" ht="14.25">
      <c r="B10" s="41" t="s">
        <v>8</v>
      </c>
      <c r="C10" s="33">
        <v>25530.72</v>
      </c>
      <c r="D10" s="33">
        <v>27926.68</v>
      </c>
      <c r="E10" s="22">
        <f>D27</f>
        <v>6432.66</v>
      </c>
    </row>
    <row r="11" spans="2:5" ht="14.25">
      <c r="B11" s="41" t="s">
        <v>9</v>
      </c>
      <c r="E11" s="22">
        <f>C10-E10</f>
        <v>19098.06</v>
      </c>
    </row>
    <row r="13" spans="2:4" ht="14.25">
      <c r="B13" s="41" t="s">
        <v>10</v>
      </c>
      <c r="D13" s="41" t="s">
        <v>11</v>
      </c>
    </row>
    <row r="15" spans="2:4" ht="14.25">
      <c r="B15" s="21" t="s">
        <v>95</v>
      </c>
      <c r="D15" s="2">
        <v>5110</v>
      </c>
    </row>
    <row r="16" spans="2:4" ht="14.25">
      <c r="B16" s="21" t="s">
        <v>84</v>
      </c>
      <c r="D16" s="2">
        <v>259.21</v>
      </c>
    </row>
    <row r="17" spans="2:4" ht="14.25">
      <c r="B17" s="39" t="s">
        <v>100</v>
      </c>
      <c r="D17" s="2">
        <v>1063.45</v>
      </c>
    </row>
    <row r="18" spans="2:4" ht="14.25">
      <c r="B18" s="39" t="s">
        <v>202</v>
      </c>
      <c r="D18" s="2"/>
    </row>
    <row r="27" spans="2:4" ht="14.25">
      <c r="B27" s="41" t="s">
        <v>12</v>
      </c>
      <c r="D27" s="22">
        <f>SUM(D14:D26)</f>
        <v>6432.66</v>
      </c>
    </row>
    <row r="29" ht="14.25">
      <c r="B29" s="41" t="s">
        <v>13</v>
      </c>
    </row>
    <row r="30" spans="2:3" ht="14.25">
      <c r="B30" s="41" t="s">
        <v>14</v>
      </c>
      <c r="C30" s="41" t="s">
        <v>68</v>
      </c>
    </row>
    <row r="31" spans="2:5" s="4" customFormat="1" ht="14.25">
      <c r="B31" s="41"/>
      <c r="C31" s="41"/>
      <c r="D31" s="41"/>
      <c r="E31" s="41"/>
    </row>
    <row r="33" ht="14.25">
      <c r="C33" s="41" t="s">
        <v>0</v>
      </c>
    </row>
    <row r="34" ht="14.25">
      <c r="C34" s="41" t="s">
        <v>1</v>
      </c>
    </row>
    <row r="35" ht="14.25">
      <c r="B35" s="41" t="s">
        <v>2</v>
      </c>
    </row>
    <row r="36" ht="14.25">
      <c r="C36" s="41" t="s">
        <v>69</v>
      </c>
    </row>
    <row r="37" spans="2:4" ht="14.25">
      <c r="B37" s="41" t="s">
        <v>3</v>
      </c>
      <c r="C37" s="41" t="s">
        <v>38</v>
      </c>
      <c r="D37" s="41">
        <v>2</v>
      </c>
    </row>
    <row r="40" spans="2:5" ht="14.25">
      <c r="B40" s="41" t="s">
        <v>4</v>
      </c>
      <c r="C40" s="41" t="s">
        <v>5</v>
      </c>
      <c r="D40" s="41" t="s">
        <v>6</v>
      </c>
      <c r="E40" s="41" t="s">
        <v>7</v>
      </c>
    </row>
    <row r="41" spans="2:5" ht="14.25">
      <c r="B41" s="41" t="s">
        <v>8</v>
      </c>
      <c r="C41" s="33">
        <v>22007.52</v>
      </c>
      <c r="D41" s="33">
        <v>19990.73</v>
      </c>
      <c r="E41" s="41">
        <f>D58</f>
        <v>3572.17</v>
      </c>
    </row>
    <row r="42" spans="2:5" ht="14.25">
      <c r="B42" s="41" t="s">
        <v>9</v>
      </c>
      <c r="E42" s="41">
        <f>C41-E41</f>
        <v>18435.35</v>
      </c>
    </row>
    <row r="44" spans="2:4" ht="14.25">
      <c r="B44" s="41" t="s">
        <v>10</v>
      </c>
      <c r="D44" s="41" t="s">
        <v>11</v>
      </c>
    </row>
    <row r="46" spans="2:4" ht="14.25">
      <c r="B46" s="44" t="s">
        <v>141</v>
      </c>
      <c r="D46" s="44">
        <v>3267.89</v>
      </c>
    </row>
    <row r="47" spans="2:4" ht="14.25">
      <c r="B47" s="44" t="s">
        <v>84</v>
      </c>
      <c r="D47" s="44">
        <v>304.28</v>
      </c>
    </row>
    <row r="58" spans="2:4" ht="14.25">
      <c r="B58" s="41" t="s">
        <v>12</v>
      </c>
      <c r="D58" s="41">
        <f>SUM(D45:D57)</f>
        <v>3572.17</v>
      </c>
    </row>
    <row r="60" ht="14.25">
      <c r="B60" s="41" t="s">
        <v>13</v>
      </c>
    </row>
    <row r="61" spans="2:3" ht="14.25">
      <c r="B61" s="41" t="s">
        <v>14</v>
      </c>
      <c r="C61" s="41" t="s">
        <v>68</v>
      </c>
    </row>
    <row r="64" ht="14.25">
      <c r="C64" s="41" t="s">
        <v>0</v>
      </c>
    </row>
    <row r="65" ht="14.25">
      <c r="C65" s="41" t="s">
        <v>1</v>
      </c>
    </row>
    <row r="66" ht="14.25">
      <c r="B66" s="41" t="s">
        <v>2</v>
      </c>
    </row>
    <row r="67" ht="14.25">
      <c r="C67" s="41" t="s">
        <v>69</v>
      </c>
    </row>
    <row r="68" spans="2:4" ht="14.25">
      <c r="B68" s="41" t="s">
        <v>3</v>
      </c>
      <c r="C68" s="41" t="s">
        <v>38</v>
      </c>
      <c r="D68" s="41">
        <v>3</v>
      </c>
    </row>
    <row r="71" spans="2:5" ht="14.25">
      <c r="B71" s="41" t="s">
        <v>4</v>
      </c>
      <c r="C71" s="41" t="s">
        <v>5</v>
      </c>
      <c r="D71" s="41" t="s">
        <v>6</v>
      </c>
      <c r="E71" s="41" t="s">
        <v>7</v>
      </c>
    </row>
    <row r="72" spans="2:5" ht="14.25">
      <c r="B72" s="41" t="s">
        <v>8</v>
      </c>
      <c r="C72" s="33">
        <v>32467.02</v>
      </c>
      <c r="D72" s="33">
        <v>37507.56</v>
      </c>
      <c r="E72" s="22">
        <f>D89</f>
        <v>5501.96</v>
      </c>
    </row>
    <row r="73" spans="2:5" ht="14.25">
      <c r="B73" s="41" t="s">
        <v>9</v>
      </c>
      <c r="E73" s="22">
        <f>C72-E72</f>
        <v>26965.06</v>
      </c>
    </row>
    <row r="75" spans="2:4" ht="14.25">
      <c r="B75" s="41" t="s">
        <v>10</v>
      </c>
      <c r="D75" s="41" t="s">
        <v>11</v>
      </c>
    </row>
    <row r="77" spans="2:4" ht="14.25">
      <c r="B77" s="44" t="s">
        <v>95</v>
      </c>
      <c r="D77" s="44">
        <v>5110</v>
      </c>
    </row>
    <row r="78" spans="2:4" ht="14.25">
      <c r="B78" s="44" t="s">
        <v>84</v>
      </c>
      <c r="D78" s="44">
        <v>234.72</v>
      </c>
    </row>
    <row r="79" spans="2:4" ht="14.25">
      <c r="B79" s="46" t="s">
        <v>77</v>
      </c>
      <c r="D79" s="44">
        <v>157.24</v>
      </c>
    </row>
    <row r="89" spans="2:4" ht="14.25">
      <c r="B89" s="41" t="s">
        <v>12</v>
      </c>
      <c r="D89" s="22">
        <f>SUM(D76:D88)</f>
        <v>5501.96</v>
      </c>
    </row>
    <row r="91" ht="14.25">
      <c r="B91" s="41" t="s">
        <v>13</v>
      </c>
    </row>
    <row r="92" spans="2:3" ht="14.25">
      <c r="B92" s="41" t="s">
        <v>14</v>
      </c>
      <c r="C92" s="41" t="s">
        <v>68</v>
      </c>
    </row>
    <row r="95" ht="14.25">
      <c r="C95" s="41" t="s">
        <v>0</v>
      </c>
    </row>
    <row r="96" ht="14.25">
      <c r="C96" s="41" t="s">
        <v>1</v>
      </c>
    </row>
    <row r="97" ht="14.25">
      <c r="B97" s="41" t="s">
        <v>2</v>
      </c>
    </row>
    <row r="98" ht="14.25">
      <c r="C98" s="41" t="s">
        <v>69</v>
      </c>
    </row>
    <row r="99" spans="2:4" ht="14.25">
      <c r="B99" s="41" t="s">
        <v>3</v>
      </c>
      <c r="C99" s="41" t="s">
        <v>38</v>
      </c>
      <c r="D99" s="41">
        <v>4</v>
      </c>
    </row>
    <row r="102" spans="2:5" ht="14.25">
      <c r="B102" s="41" t="s">
        <v>4</v>
      </c>
      <c r="C102" s="41" t="s">
        <v>5</v>
      </c>
      <c r="D102" s="41" t="s">
        <v>6</v>
      </c>
      <c r="E102" s="41" t="s">
        <v>7</v>
      </c>
    </row>
    <row r="103" spans="2:5" ht="14.25">
      <c r="B103" s="41" t="s">
        <v>8</v>
      </c>
      <c r="C103" s="33">
        <v>24270.06</v>
      </c>
      <c r="D103" s="33">
        <v>22674.87</v>
      </c>
      <c r="E103" s="22">
        <f>D120</f>
        <v>0</v>
      </c>
    </row>
    <row r="104" spans="2:5" ht="14.25">
      <c r="B104" s="41" t="s">
        <v>9</v>
      </c>
      <c r="E104" s="22">
        <f>C103-E103</f>
        <v>24270.06</v>
      </c>
    </row>
    <row r="106" spans="2:4" ht="14.25">
      <c r="B106" s="41" t="s">
        <v>10</v>
      </c>
      <c r="D106" s="41" t="s">
        <v>11</v>
      </c>
    </row>
    <row r="108" ht="14.25">
      <c r="D108" s="2"/>
    </row>
    <row r="109" ht="14.25">
      <c r="D109" s="2"/>
    </row>
    <row r="110" ht="14.25">
      <c r="D110" s="2"/>
    </row>
    <row r="120" spans="2:4" ht="14.25">
      <c r="B120" s="41" t="s">
        <v>12</v>
      </c>
      <c r="D120" s="22">
        <f>SUM(D107:D119)</f>
        <v>0</v>
      </c>
    </row>
    <row r="122" ht="14.25">
      <c r="B122" s="41" t="s">
        <v>13</v>
      </c>
    </row>
    <row r="123" spans="2:3" ht="14.25">
      <c r="B123" s="41" t="s">
        <v>14</v>
      </c>
      <c r="C123" s="41" t="s">
        <v>68</v>
      </c>
    </row>
    <row r="126" ht="14.25">
      <c r="C126" s="41" t="s">
        <v>0</v>
      </c>
    </row>
    <row r="127" ht="14.25">
      <c r="C127" s="41" t="s">
        <v>1</v>
      </c>
    </row>
    <row r="128" ht="14.25">
      <c r="B128" s="41" t="s">
        <v>2</v>
      </c>
    </row>
    <row r="129" ht="14.25">
      <c r="C129" s="41" t="s">
        <v>69</v>
      </c>
    </row>
    <row r="130" spans="2:4" ht="14.25">
      <c r="B130" s="41" t="s">
        <v>3</v>
      </c>
      <c r="C130" s="41" t="s">
        <v>38</v>
      </c>
      <c r="D130" s="41">
        <v>5</v>
      </c>
    </row>
    <row r="133" spans="2:5" ht="14.25">
      <c r="B133" s="41" t="s">
        <v>4</v>
      </c>
      <c r="C133" s="41" t="s">
        <v>5</v>
      </c>
      <c r="D133" s="41" t="s">
        <v>6</v>
      </c>
      <c r="E133" s="41" t="s">
        <v>7</v>
      </c>
    </row>
    <row r="134" spans="2:5" ht="14.25">
      <c r="B134" s="41" t="s">
        <v>8</v>
      </c>
      <c r="C134" s="33">
        <v>25394.58</v>
      </c>
      <c r="D134" s="33">
        <v>24631.86</v>
      </c>
      <c r="E134" s="22">
        <f>D151</f>
        <v>23178.79144692</v>
      </c>
    </row>
    <row r="135" spans="2:5" ht="14.25">
      <c r="B135" s="41" t="s">
        <v>9</v>
      </c>
      <c r="E135" s="22">
        <f>C134-E134</f>
        <v>2215.7885530800013</v>
      </c>
    </row>
    <row r="137" spans="2:4" ht="14.25">
      <c r="B137" s="41" t="s">
        <v>10</v>
      </c>
      <c r="D137" s="41" t="s">
        <v>11</v>
      </c>
    </row>
    <row r="139" spans="2:4" ht="14.25">
      <c r="B139" s="44" t="s">
        <v>95</v>
      </c>
      <c r="D139" s="45">
        <v>5110</v>
      </c>
    </row>
    <row r="140" spans="2:4" ht="14.25">
      <c r="B140" s="44" t="s">
        <v>287</v>
      </c>
      <c r="D140" s="45">
        <v>7616.46</v>
      </c>
    </row>
    <row r="141" spans="2:4" ht="14.25">
      <c r="B141" s="44" t="s">
        <v>288</v>
      </c>
      <c r="D141" s="45">
        <v>9671.75</v>
      </c>
    </row>
    <row r="142" spans="2:4" ht="14.25">
      <c r="B142" s="44" t="s">
        <v>96</v>
      </c>
      <c r="D142" s="45">
        <v>780.58144692</v>
      </c>
    </row>
    <row r="151" spans="2:4" ht="14.25">
      <c r="B151" s="41" t="s">
        <v>12</v>
      </c>
      <c r="D151" s="22">
        <f>SUM(D138:D150)</f>
        <v>23178.79144692</v>
      </c>
    </row>
    <row r="153" ht="14.25">
      <c r="B153" s="41" t="s">
        <v>13</v>
      </c>
    </row>
    <row r="154" spans="2:3" ht="14.25">
      <c r="B154" s="41" t="s">
        <v>14</v>
      </c>
      <c r="C154" s="41" t="s">
        <v>68</v>
      </c>
    </row>
    <row r="157" ht="14.25">
      <c r="C157" s="41" t="s">
        <v>0</v>
      </c>
    </row>
    <row r="158" ht="14.25">
      <c r="C158" s="41" t="s">
        <v>1</v>
      </c>
    </row>
    <row r="159" ht="14.25">
      <c r="B159" s="41" t="s">
        <v>2</v>
      </c>
    </row>
    <row r="160" ht="14.25">
      <c r="C160" s="41" t="s">
        <v>69</v>
      </c>
    </row>
    <row r="161" spans="2:4" ht="14.25">
      <c r="B161" s="41" t="s">
        <v>3</v>
      </c>
      <c r="C161" s="41" t="s">
        <v>38</v>
      </c>
      <c r="D161" s="41">
        <v>6</v>
      </c>
    </row>
    <row r="164" spans="2:5" ht="14.25">
      <c r="B164" s="41" t="s">
        <v>4</v>
      </c>
      <c r="C164" s="41" t="s">
        <v>5</v>
      </c>
      <c r="D164" s="41" t="s">
        <v>6</v>
      </c>
      <c r="E164" s="41" t="s">
        <v>7</v>
      </c>
    </row>
    <row r="165" spans="2:5" ht="14.25">
      <c r="B165" s="41" t="s">
        <v>8</v>
      </c>
      <c r="C165" s="33">
        <v>21929.4</v>
      </c>
      <c r="D165" s="33">
        <v>22423.51</v>
      </c>
      <c r="E165" s="41">
        <v>0</v>
      </c>
    </row>
    <row r="166" spans="2:5" ht="14.25">
      <c r="B166" s="41" t="s">
        <v>9</v>
      </c>
      <c r="E166" s="41">
        <f>C165-E165</f>
        <v>21929.4</v>
      </c>
    </row>
    <row r="168" spans="2:4" ht="14.25">
      <c r="B168" s="41" t="s">
        <v>10</v>
      </c>
      <c r="D168" s="41" t="s">
        <v>11</v>
      </c>
    </row>
    <row r="170" spans="2:4" ht="14.25">
      <c r="B170" s="44" t="s">
        <v>95</v>
      </c>
      <c r="D170" s="45">
        <v>4675.21</v>
      </c>
    </row>
    <row r="171" spans="2:4" ht="14.25">
      <c r="B171" s="44" t="s">
        <v>289</v>
      </c>
      <c r="D171" s="45">
        <v>27477</v>
      </c>
    </row>
    <row r="172" spans="2:4" ht="14.25">
      <c r="B172" s="44" t="s">
        <v>79</v>
      </c>
      <c r="D172" s="45">
        <v>3542.39</v>
      </c>
    </row>
    <row r="182" spans="2:4" ht="14.25">
      <c r="B182" s="41" t="s">
        <v>12</v>
      </c>
      <c r="D182" s="41">
        <f>SUM(D169:D181)</f>
        <v>35694.6</v>
      </c>
    </row>
    <row r="184" ht="14.25">
      <c r="B184" s="41" t="s">
        <v>13</v>
      </c>
    </row>
    <row r="185" spans="2:3" ht="14.25">
      <c r="B185" s="41" t="s">
        <v>14</v>
      </c>
      <c r="C185" s="41" t="s">
        <v>68</v>
      </c>
    </row>
    <row r="188" ht="14.25">
      <c r="C188" s="41" t="s">
        <v>0</v>
      </c>
    </row>
    <row r="189" ht="14.25">
      <c r="C189" s="41" t="s">
        <v>1</v>
      </c>
    </row>
    <row r="190" ht="14.25">
      <c r="B190" s="41" t="s">
        <v>2</v>
      </c>
    </row>
    <row r="191" ht="14.25">
      <c r="C191" s="41" t="s">
        <v>69</v>
      </c>
    </row>
    <row r="192" spans="2:4" ht="14.25">
      <c r="B192" s="41" t="s">
        <v>3</v>
      </c>
      <c r="C192" s="41" t="s">
        <v>38</v>
      </c>
      <c r="D192" s="41">
        <v>7</v>
      </c>
    </row>
    <row r="195" spans="2:5" ht="14.25">
      <c r="B195" s="41" t="s">
        <v>4</v>
      </c>
      <c r="C195" s="41" t="s">
        <v>5</v>
      </c>
      <c r="D195" s="41" t="s">
        <v>6</v>
      </c>
      <c r="E195" s="41" t="s">
        <v>7</v>
      </c>
    </row>
    <row r="196" spans="2:5" ht="14.25">
      <c r="B196" s="41" t="s">
        <v>8</v>
      </c>
      <c r="C196" s="33">
        <v>20813.16</v>
      </c>
      <c r="D196" s="33">
        <v>21906.86</v>
      </c>
      <c r="E196" s="41">
        <f>D213</f>
        <v>529.77</v>
      </c>
    </row>
    <row r="197" spans="2:5" ht="14.25">
      <c r="B197" s="41" t="s">
        <v>9</v>
      </c>
      <c r="E197" s="41">
        <f>C196-E196</f>
        <v>20283.39</v>
      </c>
    </row>
    <row r="199" spans="2:4" ht="14.25">
      <c r="B199" s="41" t="s">
        <v>10</v>
      </c>
      <c r="D199" s="41" t="s">
        <v>11</v>
      </c>
    </row>
    <row r="201" spans="2:4" ht="14.25">
      <c r="B201" s="44" t="s">
        <v>84</v>
      </c>
      <c r="D201" s="44">
        <v>372.53</v>
      </c>
    </row>
    <row r="202" spans="2:4" ht="14.25">
      <c r="B202" s="46" t="s">
        <v>77</v>
      </c>
      <c r="D202" s="44">
        <v>157.24</v>
      </c>
    </row>
    <row r="213" spans="2:4" ht="14.25">
      <c r="B213" s="41" t="s">
        <v>12</v>
      </c>
      <c r="D213" s="41">
        <f>SUM(D200:D212)</f>
        <v>529.77</v>
      </c>
    </row>
    <row r="215" ht="14.25">
      <c r="B215" s="41" t="s">
        <v>13</v>
      </c>
    </row>
    <row r="216" spans="2:3" ht="14.25">
      <c r="B216" s="41" t="s">
        <v>14</v>
      </c>
      <c r="C216" s="41" t="s">
        <v>68</v>
      </c>
    </row>
    <row r="219" ht="14.25">
      <c r="C219" s="41" t="s">
        <v>0</v>
      </c>
    </row>
    <row r="220" ht="14.25">
      <c r="C220" s="41" t="s">
        <v>1</v>
      </c>
    </row>
    <row r="221" ht="14.25">
      <c r="B221" s="41" t="s">
        <v>2</v>
      </c>
    </row>
    <row r="222" ht="14.25">
      <c r="C222" s="41" t="s">
        <v>69</v>
      </c>
    </row>
    <row r="223" spans="2:4" ht="14.25">
      <c r="B223" s="41" t="s">
        <v>3</v>
      </c>
      <c r="C223" s="41" t="s">
        <v>38</v>
      </c>
      <c r="D223" s="41">
        <v>8</v>
      </c>
    </row>
    <row r="226" spans="2:5" ht="14.25">
      <c r="B226" s="41" t="s">
        <v>4</v>
      </c>
      <c r="C226" s="41" t="s">
        <v>5</v>
      </c>
      <c r="D226" s="41" t="s">
        <v>6</v>
      </c>
      <c r="E226" s="41" t="s">
        <v>7</v>
      </c>
    </row>
    <row r="227" spans="2:5" ht="14.25">
      <c r="B227" s="41" t="s">
        <v>8</v>
      </c>
      <c r="C227" s="43">
        <v>63545.7</v>
      </c>
      <c r="D227" s="43">
        <v>60976.66</v>
      </c>
      <c r="E227" s="22">
        <f>D244</f>
        <v>67748.40212170001</v>
      </c>
    </row>
    <row r="228" spans="2:5" ht="14.25">
      <c r="B228" s="41" t="s">
        <v>9</v>
      </c>
      <c r="E228" s="22">
        <f>C227-E227</f>
        <v>-4202.702121700015</v>
      </c>
    </row>
    <row r="230" spans="2:4" ht="14.25">
      <c r="B230" s="41" t="s">
        <v>10</v>
      </c>
      <c r="D230" s="41" t="s">
        <v>11</v>
      </c>
    </row>
    <row r="232" spans="1:4" ht="14.25">
      <c r="A232" s="1"/>
      <c r="B232" s="44" t="s">
        <v>290</v>
      </c>
      <c r="D232" s="45">
        <v>1382</v>
      </c>
    </row>
    <row r="233" spans="1:4" ht="14.25">
      <c r="A233" s="1"/>
      <c r="B233" s="44" t="s">
        <v>283</v>
      </c>
      <c r="D233" s="45">
        <v>3894.58</v>
      </c>
    </row>
    <row r="234" spans="1:4" ht="14.25">
      <c r="A234" s="1"/>
      <c r="B234" s="44" t="s">
        <v>77</v>
      </c>
      <c r="D234" s="45">
        <v>156.03179801</v>
      </c>
    </row>
    <row r="235" spans="1:4" ht="14.25">
      <c r="A235" s="1"/>
      <c r="B235" s="44" t="s">
        <v>291</v>
      </c>
      <c r="D235" s="45">
        <v>670.5358183700001</v>
      </c>
    </row>
    <row r="236" spans="1:4" ht="14.25">
      <c r="A236" s="1"/>
      <c r="B236" s="44" t="s">
        <v>292</v>
      </c>
      <c r="D236" s="45">
        <v>2119.2727073100004</v>
      </c>
    </row>
    <row r="237" spans="1:4" ht="14.25">
      <c r="A237" s="1"/>
      <c r="B237" s="44" t="s">
        <v>236</v>
      </c>
      <c r="D237" s="45">
        <v>3247.99</v>
      </c>
    </row>
    <row r="238" spans="1:4" ht="14.25">
      <c r="A238" s="1"/>
      <c r="B238" s="44" t="s">
        <v>293</v>
      </c>
      <c r="D238" s="45">
        <v>1848.58</v>
      </c>
    </row>
    <row r="239" spans="1:4" ht="14.25">
      <c r="A239" s="1"/>
      <c r="B239" s="44" t="s">
        <v>77</v>
      </c>
      <c r="D239" s="45">
        <v>152.40179801</v>
      </c>
    </row>
    <row r="240" spans="1:4" ht="14.25">
      <c r="A240" s="1"/>
      <c r="B240" s="44" t="s">
        <v>139</v>
      </c>
      <c r="D240" s="45">
        <v>53630</v>
      </c>
    </row>
    <row r="241" spans="1:4" ht="14.25">
      <c r="A241" s="1"/>
      <c r="B241" s="44" t="s">
        <v>84</v>
      </c>
      <c r="D241" s="45">
        <v>489.77</v>
      </c>
    </row>
    <row r="242" spans="1:4" ht="14.25">
      <c r="A242" s="1"/>
      <c r="B242" s="46" t="s">
        <v>77</v>
      </c>
      <c r="D242" s="45">
        <v>157.24</v>
      </c>
    </row>
    <row r="243" ht="14.25">
      <c r="A243" s="1"/>
    </row>
    <row r="244" spans="2:4" ht="14.25">
      <c r="B244" s="41" t="s">
        <v>12</v>
      </c>
      <c r="D244" s="22">
        <f>SUM(D231:D243)</f>
        <v>67748.40212170001</v>
      </c>
    </row>
    <row r="246" ht="14.25">
      <c r="B246" s="41" t="s">
        <v>13</v>
      </c>
    </row>
    <row r="247" spans="2:3" ht="14.25">
      <c r="B247" s="41" t="s">
        <v>14</v>
      </c>
      <c r="C247" s="41" t="s">
        <v>68</v>
      </c>
    </row>
    <row r="250" ht="14.25">
      <c r="C250" s="41" t="s">
        <v>0</v>
      </c>
    </row>
    <row r="251" ht="14.25">
      <c r="C251" s="41" t="s">
        <v>1</v>
      </c>
    </row>
    <row r="252" ht="14.25">
      <c r="B252" s="41" t="s">
        <v>2</v>
      </c>
    </row>
    <row r="253" ht="14.25">
      <c r="C253" s="41" t="s">
        <v>69</v>
      </c>
    </row>
    <row r="254" spans="2:4" ht="14.25">
      <c r="B254" s="41" t="s">
        <v>3</v>
      </c>
      <c r="C254" s="41" t="s">
        <v>38</v>
      </c>
      <c r="D254" s="41">
        <v>9</v>
      </c>
    </row>
    <row r="257" spans="2:5" ht="14.25">
      <c r="B257" s="41" t="s">
        <v>4</v>
      </c>
      <c r="C257" s="41" t="s">
        <v>5</v>
      </c>
      <c r="D257" s="41" t="s">
        <v>6</v>
      </c>
      <c r="E257" s="41" t="s">
        <v>7</v>
      </c>
    </row>
    <row r="258" spans="2:5" ht="14.25">
      <c r="B258" s="41" t="s">
        <v>8</v>
      </c>
      <c r="C258" s="33">
        <v>21191.88</v>
      </c>
      <c r="D258" s="33">
        <v>21430.27</v>
      </c>
      <c r="E258" s="22">
        <f>D275</f>
        <v>47756</v>
      </c>
    </row>
    <row r="259" spans="2:5" ht="14.25">
      <c r="B259" s="41" t="s">
        <v>9</v>
      </c>
      <c r="E259" s="41">
        <f>C258-E258</f>
        <v>-26564.12</v>
      </c>
    </row>
    <row r="261" spans="2:4" ht="14.25">
      <c r="B261" s="41" t="s">
        <v>10</v>
      </c>
      <c r="D261" s="41" t="s">
        <v>11</v>
      </c>
    </row>
    <row r="263" spans="2:4" ht="14.25">
      <c r="B263" s="47" t="s">
        <v>209</v>
      </c>
      <c r="D263" s="48">
        <v>47756</v>
      </c>
    </row>
    <row r="264" ht="14.25">
      <c r="D264" s="2"/>
    </row>
    <row r="275" spans="2:4" ht="14.25">
      <c r="B275" s="41" t="s">
        <v>12</v>
      </c>
      <c r="D275" s="22">
        <f>SUM(D262:D274)</f>
        <v>47756</v>
      </c>
    </row>
    <row r="277" ht="14.25">
      <c r="B277" s="41" t="s">
        <v>13</v>
      </c>
    </row>
    <row r="278" spans="2:3" ht="14.25">
      <c r="B278" s="41" t="s">
        <v>14</v>
      </c>
      <c r="C278" s="41" t="s">
        <v>68</v>
      </c>
    </row>
    <row r="282" ht="14.25">
      <c r="C282" s="41" t="s">
        <v>0</v>
      </c>
    </row>
    <row r="283" ht="14.25">
      <c r="C283" s="41" t="s">
        <v>1</v>
      </c>
    </row>
    <row r="284" ht="14.25">
      <c r="B284" s="41" t="s">
        <v>2</v>
      </c>
    </row>
    <row r="285" ht="14.25">
      <c r="C285" s="41" t="s">
        <v>69</v>
      </c>
    </row>
    <row r="286" spans="2:4" ht="14.25">
      <c r="B286" s="41" t="s">
        <v>3</v>
      </c>
      <c r="C286" s="41" t="s">
        <v>38</v>
      </c>
      <c r="D286" s="41">
        <v>10</v>
      </c>
    </row>
    <row r="289" spans="2:5" ht="14.25">
      <c r="B289" s="41" t="s">
        <v>4</v>
      </c>
      <c r="C289" s="41" t="s">
        <v>5</v>
      </c>
      <c r="D289" s="41" t="s">
        <v>6</v>
      </c>
      <c r="E289" s="41" t="s">
        <v>7</v>
      </c>
    </row>
    <row r="290" spans="2:5" ht="14.25">
      <c r="B290" s="41" t="s">
        <v>8</v>
      </c>
      <c r="C290" s="33">
        <v>21386.82</v>
      </c>
      <c r="D290" s="33">
        <v>21377.81</v>
      </c>
      <c r="E290" s="41">
        <f>D307</f>
        <v>473.88</v>
      </c>
    </row>
    <row r="291" spans="2:5" ht="14.25">
      <c r="B291" s="41" t="s">
        <v>9</v>
      </c>
      <c r="E291" s="41">
        <f>C290-E290</f>
        <v>20912.94</v>
      </c>
    </row>
    <row r="293" spans="2:4" ht="14.25">
      <c r="B293" s="41" t="s">
        <v>10</v>
      </c>
      <c r="D293" s="41" t="s">
        <v>11</v>
      </c>
    </row>
    <row r="295" spans="2:4" ht="14.25">
      <c r="B295" s="44" t="s">
        <v>84</v>
      </c>
      <c r="D295" s="44">
        <v>473.88</v>
      </c>
    </row>
    <row r="296" ht="14.25">
      <c r="D296" s="21"/>
    </row>
    <row r="307" spans="2:4" ht="14.25">
      <c r="B307" s="41" t="s">
        <v>12</v>
      </c>
      <c r="D307" s="41">
        <f>SUM(D294:D306)</f>
        <v>473.88</v>
      </c>
    </row>
    <row r="309" ht="14.25">
      <c r="B309" s="41" t="s">
        <v>13</v>
      </c>
    </row>
    <row r="310" spans="2:3" ht="14.25">
      <c r="B310" s="41" t="s">
        <v>14</v>
      </c>
      <c r="C310" s="41" t="s">
        <v>68</v>
      </c>
    </row>
    <row r="313" ht="14.25">
      <c r="C313" s="41" t="s">
        <v>0</v>
      </c>
    </row>
    <row r="314" ht="14.25">
      <c r="C314" s="41" t="s">
        <v>1</v>
      </c>
    </row>
    <row r="315" ht="14.25">
      <c r="B315" s="41" t="s">
        <v>2</v>
      </c>
    </row>
    <row r="316" ht="14.25">
      <c r="C316" s="41" t="s">
        <v>69</v>
      </c>
    </row>
    <row r="317" spans="2:4" ht="14.25">
      <c r="B317" s="41" t="s">
        <v>3</v>
      </c>
      <c r="C317" s="41" t="s">
        <v>38</v>
      </c>
      <c r="D317" s="41">
        <v>11</v>
      </c>
    </row>
    <row r="320" spans="2:5" ht="14.25">
      <c r="B320" s="41" t="s">
        <v>4</v>
      </c>
      <c r="C320" s="41" t="s">
        <v>5</v>
      </c>
      <c r="D320" s="41" t="s">
        <v>6</v>
      </c>
      <c r="E320" s="41" t="s">
        <v>7</v>
      </c>
    </row>
    <row r="321" spans="2:5" ht="14.25">
      <c r="B321" s="41" t="s">
        <v>8</v>
      </c>
      <c r="C321" s="33">
        <v>20623.98</v>
      </c>
      <c r="D321" s="33">
        <v>20477.06</v>
      </c>
      <c r="E321" s="22">
        <f>D338</f>
        <v>3518.42</v>
      </c>
    </row>
    <row r="322" spans="2:5" ht="14.25">
      <c r="B322" s="41" t="s">
        <v>9</v>
      </c>
      <c r="E322" s="22">
        <f>C321-E321</f>
        <v>17105.559999999998</v>
      </c>
    </row>
    <row r="324" spans="2:4" ht="14.25">
      <c r="B324" s="41" t="s">
        <v>10</v>
      </c>
      <c r="D324" s="41" t="s">
        <v>11</v>
      </c>
    </row>
    <row r="326" spans="2:4" ht="14.25">
      <c r="B326" s="44" t="s">
        <v>84</v>
      </c>
      <c r="D326" s="44">
        <v>411.61</v>
      </c>
    </row>
    <row r="327" spans="2:4" ht="28.5">
      <c r="B327" s="47" t="s">
        <v>294</v>
      </c>
      <c r="D327" s="48">
        <v>1705</v>
      </c>
    </row>
    <row r="328" spans="2:4" ht="28.5">
      <c r="B328" s="46" t="s">
        <v>110</v>
      </c>
      <c r="D328" s="44">
        <v>1401.81</v>
      </c>
    </row>
    <row r="338" spans="2:4" ht="14.25">
      <c r="B338" s="41" t="s">
        <v>12</v>
      </c>
      <c r="D338" s="22">
        <f>SUM(D325:D337)</f>
        <v>3518.42</v>
      </c>
    </row>
    <row r="340" ht="14.25">
      <c r="B340" s="41" t="s">
        <v>13</v>
      </c>
    </row>
    <row r="341" spans="2:3" ht="14.25">
      <c r="B341" s="41" t="s">
        <v>14</v>
      </c>
      <c r="C341" s="41" t="s">
        <v>68</v>
      </c>
    </row>
    <row r="344" ht="14.25">
      <c r="C344" s="41" t="s">
        <v>0</v>
      </c>
    </row>
    <row r="345" ht="14.25">
      <c r="C345" s="41" t="s">
        <v>1</v>
      </c>
    </row>
    <row r="346" ht="14.25">
      <c r="B346" s="41" t="s">
        <v>2</v>
      </c>
    </row>
    <row r="347" ht="14.25">
      <c r="C347" s="41" t="s">
        <v>69</v>
      </c>
    </row>
    <row r="348" spans="2:4" ht="14.25">
      <c r="B348" s="41" t="s">
        <v>3</v>
      </c>
      <c r="C348" s="41" t="s">
        <v>38</v>
      </c>
      <c r="D348" s="41">
        <v>12</v>
      </c>
    </row>
    <row r="351" spans="2:5" ht="14.25">
      <c r="B351" s="41" t="s">
        <v>4</v>
      </c>
      <c r="C351" s="41" t="s">
        <v>5</v>
      </c>
      <c r="D351" s="41" t="s">
        <v>6</v>
      </c>
      <c r="E351" s="41" t="s">
        <v>7</v>
      </c>
    </row>
    <row r="352" spans="2:5" ht="14.25">
      <c r="B352" s="41" t="s">
        <v>8</v>
      </c>
      <c r="C352" s="43">
        <v>21559.100000000002</v>
      </c>
      <c r="D352" s="43">
        <v>20146.89</v>
      </c>
      <c r="E352" s="41">
        <f>D369</f>
        <v>338.68</v>
      </c>
    </row>
    <row r="353" spans="2:5" ht="14.25">
      <c r="B353" s="41" t="s">
        <v>9</v>
      </c>
      <c r="E353" s="41">
        <f>C352-E352</f>
        <v>21220.420000000002</v>
      </c>
    </row>
    <row r="355" spans="2:4" ht="14.25">
      <c r="B355" s="41" t="s">
        <v>10</v>
      </c>
      <c r="D355" s="41" t="s">
        <v>11</v>
      </c>
    </row>
    <row r="357" spans="2:4" ht="14.25">
      <c r="B357" s="44" t="s">
        <v>84</v>
      </c>
      <c r="D357" s="44">
        <v>338.68</v>
      </c>
    </row>
    <row r="369" spans="2:4" ht="14.25">
      <c r="B369" s="41" t="s">
        <v>12</v>
      </c>
      <c r="D369" s="41">
        <f>SUM(D356:D368)</f>
        <v>338.68</v>
      </c>
    </row>
    <row r="371" ht="14.25">
      <c r="B371" s="41" t="s">
        <v>13</v>
      </c>
    </row>
    <row r="372" spans="2:3" ht="14.25">
      <c r="B372" s="41" t="s">
        <v>14</v>
      </c>
      <c r="C372" s="41" t="s">
        <v>68</v>
      </c>
    </row>
    <row r="375" ht="14.25">
      <c r="C375" s="41" t="s">
        <v>0</v>
      </c>
    </row>
    <row r="376" ht="14.25">
      <c r="C376" s="41" t="s">
        <v>1</v>
      </c>
    </row>
    <row r="377" ht="14.25">
      <c r="B377" s="41" t="s">
        <v>2</v>
      </c>
    </row>
    <row r="378" ht="14.25">
      <c r="C378" s="41" t="s">
        <v>69</v>
      </c>
    </row>
    <row r="379" spans="2:4" ht="14.25">
      <c r="B379" s="41" t="s">
        <v>3</v>
      </c>
      <c r="C379" s="41" t="s">
        <v>38</v>
      </c>
      <c r="D379" s="41">
        <v>13</v>
      </c>
    </row>
    <row r="382" spans="2:5" ht="14.25">
      <c r="B382" s="41" t="s">
        <v>4</v>
      </c>
      <c r="C382" s="41" t="s">
        <v>5</v>
      </c>
      <c r="D382" s="41" t="s">
        <v>6</v>
      </c>
      <c r="E382" s="41" t="s">
        <v>7</v>
      </c>
    </row>
    <row r="383" spans="2:5" ht="14.25">
      <c r="B383" s="41" t="s">
        <v>8</v>
      </c>
      <c r="C383" s="33">
        <v>12416.04</v>
      </c>
      <c r="D383" s="33">
        <v>13829.76</v>
      </c>
      <c r="E383" s="41">
        <f>D400</f>
        <v>1032.69</v>
      </c>
    </row>
    <row r="384" spans="2:5" ht="14.25">
      <c r="B384" s="41" t="s">
        <v>9</v>
      </c>
      <c r="E384" s="41">
        <f>C383-E383</f>
        <v>11383.35</v>
      </c>
    </row>
    <row r="386" spans="2:4" ht="14.25">
      <c r="B386" s="41" t="s">
        <v>10</v>
      </c>
      <c r="D386" s="41" t="s">
        <v>11</v>
      </c>
    </row>
    <row r="388" spans="2:4" ht="14.25">
      <c r="B388" s="44" t="s">
        <v>84</v>
      </c>
      <c r="D388" s="44">
        <v>560.97</v>
      </c>
    </row>
    <row r="389" spans="2:4" ht="14.25">
      <c r="B389" s="46" t="s">
        <v>77</v>
      </c>
      <c r="D389" s="44">
        <v>314.48</v>
      </c>
    </row>
    <row r="390" spans="2:4" ht="14.25">
      <c r="B390" s="46" t="s">
        <v>77</v>
      </c>
      <c r="D390" s="44">
        <v>157.24</v>
      </c>
    </row>
    <row r="400" spans="2:4" ht="14.25">
      <c r="B400" s="41" t="s">
        <v>12</v>
      </c>
      <c r="D400" s="41">
        <f>SUM(D387:D399)</f>
        <v>1032.69</v>
      </c>
    </row>
    <row r="402" ht="14.25">
      <c r="B402" s="41" t="s">
        <v>13</v>
      </c>
    </row>
    <row r="403" spans="2:3" ht="14.25">
      <c r="B403" s="41" t="s">
        <v>14</v>
      </c>
      <c r="C403" s="41" t="s">
        <v>68</v>
      </c>
    </row>
    <row r="406" ht="14.25">
      <c r="C406" s="41" t="s">
        <v>0</v>
      </c>
    </row>
    <row r="407" ht="14.25">
      <c r="C407" s="41" t="s">
        <v>1</v>
      </c>
    </row>
    <row r="408" ht="14.25">
      <c r="B408" s="41" t="s">
        <v>2</v>
      </c>
    </row>
    <row r="409" ht="14.25">
      <c r="C409" s="41" t="s">
        <v>69</v>
      </c>
    </row>
    <row r="410" spans="2:4" ht="14.25">
      <c r="B410" s="41" t="s">
        <v>3</v>
      </c>
      <c r="C410" s="41" t="s">
        <v>38</v>
      </c>
      <c r="D410" s="41">
        <v>14</v>
      </c>
    </row>
    <row r="413" spans="2:5" ht="14.25">
      <c r="B413" s="41" t="s">
        <v>4</v>
      </c>
      <c r="C413" s="41" t="s">
        <v>5</v>
      </c>
      <c r="D413" s="41" t="s">
        <v>6</v>
      </c>
      <c r="E413" s="41" t="s">
        <v>7</v>
      </c>
    </row>
    <row r="414" spans="2:5" ht="14.25">
      <c r="B414" s="41" t="s">
        <v>8</v>
      </c>
      <c r="C414" s="33">
        <v>15568.2</v>
      </c>
      <c r="D414" s="33">
        <v>15291.8</v>
      </c>
      <c r="E414" s="22">
        <f>D431</f>
        <v>489.77</v>
      </c>
    </row>
    <row r="415" spans="2:5" ht="14.25">
      <c r="B415" s="41" t="s">
        <v>9</v>
      </c>
      <c r="E415" s="41">
        <f>C414-E414</f>
        <v>15078.43</v>
      </c>
    </row>
    <row r="417" spans="2:4" ht="14.25">
      <c r="B417" s="41" t="s">
        <v>10</v>
      </c>
      <c r="D417" s="41" t="s">
        <v>11</v>
      </c>
    </row>
    <row r="419" spans="2:4" ht="14.25">
      <c r="B419" s="44" t="s">
        <v>84</v>
      </c>
      <c r="D419" s="44">
        <v>489.77</v>
      </c>
    </row>
    <row r="420" ht="14.25">
      <c r="D420" s="2"/>
    </row>
    <row r="421" ht="14.25">
      <c r="D421" s="2"/>
    </row>
    <row r="431" spans="2:4" ht="14.25">
      <c r="B431" s="41" t="s">
        <v>12</v>
      </c>
      <c r="D431" s="22">
        <f>SUM(D418:D430)</f>
        <v>489.77</v>
      </c>
    </row>
    <row r="433" ht="14.25">
      <c r="B433" s="41" t="s">
        <v>13</v>
      </c>
    </row>
    <row r="434" spans="2:3" ht="14.25">
      <c r="B434" s="41" t="s">
        <v>14</v>
      </c>
      <c r="C434" s="41" t="s">
        <v>68</v>
      </c>
    </row>
    <row r="437" ht="14.25">
      <c r="C437" s="41" t="s">
        <v>0</v>
      </c>
    </row>
    <row r="438" ht="14.25">
      <c r="C438" s="41" t="s">
        <v>1</v>
      </c>
    </row>
    <row r="439" ht="14.25">
      <c r="B439" s="41" t="s">
        <v>2</v>
      </c>
    </row>
    <row r="440" ht="14.25">
      <c r="C440" s="41" t="s">
        <v>69</v>
      </c>
    </row>
    <row r="441" spans="2:4" ht="14.25">
      <c r="B441" s="41" t="s">
        <v>3</v>
      </c>
      <c r="C441" s="41" t="s">
        <v>38</v>
      </c>
      <c r="D441" s="41">
        <v>15</v>
      </c>
    </row>
    <row r="444" spans="2:5" ht="14.25">
      <c r="B444" s="41" t="s">
        <v>4</v>
      </c>
      <c r="C444" s="41" t="s">
        <v>5</v>
      </c>
      <c r="D444" s="41" t="s">
        <v>6</v>
      </c>
      <c r="E444" s="41" t="s">
        <v>7</v>
      </c>
    </row>
    <row r="445" spans="2:5" ht="14.25">
      <c r="B445" s="41" t="s">
        <v>8</v>
      </c>
      <c r="C445" s="33">
        <v>15440.1</v>
      </c>
      <c r="D445" s="33">
        <v>14627.13</v>
      </c>
      <c r="E445" s="41">
        <f>D462</f>
        <v>8372.14</v>
      </c>
    </row>
    <row r="446" spans="2:5" ht="14.25">
      <c r="B446" s="41" t="s">
        <v>9</v>
      </c>
      <c r="E446" s="41">
        <f>C445-E445</f>
        <v>7067.960000000001</v>
      </c>
    </row>
    <row r="448" spans="2:4" ht="14.25">
      <c r="B448" s="41" t="s">
        <v>10</v>
      </c>
      <c r="D448" s="41" t="s">
        <v>11</v>
      </c>
    </row>
    <row r="450" spans="2:4" ht="14.25">
      <c r="B450" s="44" t="s">
        <v>115</v>
      </c>
      <c r="D450" s="44">
        <v>4802.78</v>
      </c>
    </row>
    <row r="451" spans="2:4" ht="14.25">
      <c r="B451" s="44" t="s">
        <v>84</v>
      </c>
      <c r="D451" s="44">
        <v>222.75</v>
      </c>
    </row>
    <row r="452" spans="2:4" ht="28.5">
      <c r="B452" s="47" t="s">
        <v>295</v>
      </c>
      <c r="D452" s="48">
        <v>3346.61</v>
      </c>
    </row>
    <row r="462" spans="2:4" ht="14.25">
      <c r="B462" s="41" t="s">
        <v>12</v>
      </c>
      <c r="D462" s="41">
        <f>SUM(D449:D461)</f>
        <v>8372.14</v>
      </c>
    </row>
    <row r="464" ht="14.25">
      <c r="B464" s="41" t="s">
        <v>13</v>
      </c>
    </row>
    <row r="465" spans="2:3" ht="14.25">
      <c r="B465" s="41" t="s">
        <v>14</v>
      </c>
      <c r="C465" s="41" t="s">
        <v>68</v>
      </c>
    </row>
    <row r="468" ht="14.25">
      <c r="C468" s="41" t="s">
        <v>0</v>
      </c>
    </row>
    <row r="469" ht="14.25">
      <c r="C469" s="41" t="s">
        <v>1</v>
      </c>
    </row>
    <row r="470" ht="14.25">
      <c r="B470" s="41" t="s">
        <v>2</v>
      </c>
    </row>
    <row r="471" ht="14.25">
      <c r="C471" s="41" t="s">
        <v>69</v>
      </c>
    </row>
    <row r="472" spans="2:4" ht="14.25">
      <c r="B472" s="41" t="s">
        <v>3</v>
      </c>
      <c r="C472" s="41" t="s">
        <v>38</v>
      </c>
      <c r="D472" s="41">
        <v>16</v>
      </c>
    </row>
    <row r="475" spans="2:5" ht="14.25">
      <c r="B475" s="41" t="s">
        <v>4</v>
      </c>
      <c r="C475" s="41" t="s">
        <v>5</v>
      </c>
      <c r="D475" s="41" t="s">
        <v>6</v>
      </c>
      <c r="E475" s="41" t="s">
        <v>7</v>
      </c>
    </row>
    <row r="476" spans="2:5" ht="14.25">
      <c r="B476" s="41" t="s">
        <v>8</v>
      </c>
      <c r="C476" s="33">
        <v>15568.2</v>
      </c>
      <c r="D476" s="33">
        <v>15495.52</v>
      </c>
      <c r="E476" s="41">
        <f>D493</f>
        <v>1444.19</v>
      </c>
    </row>
    <row r="477" spans="2:5" ht="14.25">
      <c r="B477" s="41" t="s">
        <v>9</v>
      </c>
      <c r="E477" s="41">
        <f>C476-E476</f>
        <v>14124.01</v>
      </c>
    </row>
    <row r="479" spans="2:4" ht="14.25">
      <c r="B479" s="41" t="s">
        <v>10</v>
      </c>
      <c r="D479" s="41" t="s">
        <v>11</v>
      </c>
    </row>
    <row r="481" spans="2:4" ht="14.25">
      <c r="B481" s="44" t="s">
        <v>95</v>
      </c>
      <c r="D481" s="44">
        <v>1444.19</v>
      </c>
    </row>
    <row r="482" ht="14.25">
      <c r="D482" s="21"/>
    </row>
    <row r="493" spans="2:4" ht="14.25">
      <c r="B493" s="41" t="s">
        <v>12</v>
      </c>
      <c r="D493" s="41">
        <f>SUM(D480:D492)</f>
        <v>1444.19</v>
      </c>
    </row>
    <row r="495" ht="14.25">
      <c r="B495" s="41" t="s">
        <v>13</v>
      </c>
    </row>
    <row r="496" spans="2:3" ht="14.25">
      <c r="B496" s="41" t="s">
        <v>14</v>
      </c>
      <c r="C496" s="41" t="s">
        <v>68</v>
      </c>
    </row>
    <row r="499" ht="14.25">
      <c r="C499" s="41" t="s">
        <v>0</v>
      </c>
    </row>
    <row r="500" ht="14.25">
      <c r="C500" s="41" t="s">
        <v>1</v>
      </c>
    </row>
    <row r="501" ht="14.25">
      <c r="B501" s="41" t="s">
        <v>2</v>
      </c>
    </row>
    <row r="502" ht="14.25">
      <c r="C502" s="41" t="s">
        <v>69</v>
      </c>
    </row>
    <row r="503" spans="2:4" ht="14.25">
      <c r="B503" s="41" t="s">
        <v>3</v>
      </c>
      <c r="C503" s="41" t="s">
        <v>38</v>
      </c>
      <c r="D503" s="41">
        <v>17</v>
      </c>
    </row>
    <row r="506" spans="2:5" ht="14.25">
      <c r="B506" s="41" t="s">
        <v>4</v>
      </c>
      <c r="C506" s="41" t="s">
        <v>5</v>
      </c>
      <c r="D506" s="41" t="s">
        <v>6</v>
      </c>
      <c r="E506" s="41" t="s">
        <v>7</v>
      </c>
    </row>
    <row r="507" spans="2:5" ht="14.25">
      <c r="B507" s="41" t="s">
        <v>8</v>
      </c>
      <c r="C507" s="33">
        <v>16468.56</v>
      </c>
      <c r="D507" s="33">
        <v>14588.74</v>
      </c>
      <c r="E507" s="22">
        <f>D524</f>
        <v>1025.959698217</v>
      </c>
    </row>
    <row r="508" spans="2:5" ht="14.25">
      <c r="B508" s="41" t="s">
        <v>9</v>
      </c>
      <c r="E508" s="22">
        <f>C507-E507</f>
        <v>15442.600301783</v>
      </c>
    </row>
    <row r="510" spans="2:4" ht="14.25">
      <c r="B510" s="41" t="s">
        <v>10</v>
      </c>
      <c r="D510" s="41" t="s">
        <v>11</v>
      </c>
    </row>
    <row r="512" spans="2:4" ht="14.25">
      <c r="B512" s="44" t="s">
        <v>77</v>
      </c>
      <c r="D512" s="45">
        <v>117.31179801000002</v>
      </c>
    </row>
    <row r="513" spans="2:4" ht="14.25">
      <c r="B513" s="44" t="s">
        <v>84</v>
      </c>
      <c r="D513" s="45">
        <v>277.72</v>
      </c>
    </row>
    <row r="514" spans="2:4" ht="14.25">
      <c r="B514" s="44" t="s">
        <v>85</v>
      </c>
      <c r="D514" s="45">
        <v>630.927900207</v>
      </c>
    </row>
    <row r="524" spans="2:4" ht="14.25">
      <c r="B524" s="41" t="s">
        <v>12</v>
      </c>
      <c r="D524" s="22">
        <f>SUM(D511:D523)</f>
        <v>1025.959698217</v>
      </c>
    </row>
    <row r="526" ht="14.25">
      <c r="B526" s="41" t="s">
        <v>13</v>
      </c>
    </row>
    <row r="527" spans="2:3" ht="14.25">
      <c r="B527" s="41" t="s">
        <v>14</v>
      </c>
      <c r="C527" s="41" t="s">
        <v>68</v>
      </c>
    </row>
    <row r="530" ht="14.25">
      <c r="C530" s="41" t="s">
        <v>0</v>
      </c>
    </row>
    <row r="531" ht="14.25">
      <c r="C531" s="41" t="s">
        <v>1</v>
      </c>
    </row>
    <row r="532" ht="14.25">
      <c r="B532" s="41" t="s">
        <v>2</v>
      </c>
    </row>
    <row r="533" ht="14.25">
      <c r="C533" s="41" t="s">
        <v>69</v>
      </c>
    </row>
    <row r="534" spans="2:4" ht="14.25">
      <c r="B534" s="41" t="s">
        <v>3</v>
      </c>
      <c r="C534" s="41" t="s">
        <v>38</v>
      </c>
      <c r="D534" s="41">
        <v>18</v>
      </c>
    </row>
    <row r="537" spans="2:5" ht="14.25">
      <c r="B537" s="41" t="s">
        <v>4</v>
      </c>
      <c r="C537" s="41" t="s">
        <v>5</v>
      </c>
      <c r="D537" s="41" t="s">
        <v>6</v>
      </c>
      <c r="E537" s="41" t="s">
        <v>7</v>
      </c>
    </row>
    <row r="538" spans="2:5" ht="14.25">
      <c r="B538" s="41" t="s">
        <v>8</v>
      </c>
      <c r="C538" s="33">
        <v>12060.78</v>
      </c>
      <c r="D538" s="33">
        <v>11771.06</v>
      </c>
      <c r="E538" s="22">
        <f>D555</f>
        <v>0</v>
      </c>
    </row>
    <row r="539" spans="2:5" ht="14.25">
      <c r="B539" s="41" t="s">
        <v>9</v>
      </c>
      <c r="E539" s="22">
        <f>C538-E538</f>
        <v>12060.78</v>
      </c>
    </row>
    <row r="541" spans="2:4" ht="14.25">
      <c r="B541" s="41" t="s">
        <v>10</v>
      </c>
      <c r="D541" s="41" t="s">
        <v>11</v>
      </c>
    </row>
    <row r="543" ht="14.25">
      <c r="D543" s="2"/>
    </row>
    <row r="544" ht="14.25">
      <c r="D544" s="2"/>
    </row>
    <row r="555" spans="2:4" ht="14.25">
      <c r="B555" s="41" t="s">
        <v>12</v>
      </c>
      <c r="D555" s="22">
        <f>SUM(D542:D554)</f>
        <v>0</v>
      </c>
    </row>
    <row r="557" ht="14.25">
      <c r="B557" s="41" t="s">
        <v>13</v>
      </c>
    </row>
    <row r="558" spans="2:3" ht="14.25">
      <c r="B558" s="41" t="s">
        <v>14</v>
      </c>
      <c r="C558" s="41" t="s">
        <v>68</v>
      </c>
    </row>
    <row r="563" ht="14.25">
      <c r="C563" s="41" t="s">
        <v>0</v>
      </c>
    </row>
    <row r="564" ht="14.25">
      <c r="C564" s="41" t="s">
        <v>1</v>
      </c>
    </row>
    <row r="565" ht="14.25">
      <c r="B565" s="41" t="s">
        <v>2</v>
      </c>
    </row>
    <row r="566" ht="14.25">
      <c r="C566" s="41" t="s">
        <v>69</v>
      </c>
    </row>
    <row r="567" spans="2:4" ht="14.25">
      <c r="B567" s="41" t="s">
        <v>3</v>
      </c>
      <c r="C567" s="41" t="s">
        <v>38</v>
      </c>
      <c r="D567" s="41">
        <v>19</v>
      </c>
    </row>
    <row r="570" spans="2:5" ht="14.25">
      <c r="B570" s="41" t="s">
        <v>4</v>
      </c>
      <c r="C570" s="41" t="s">
        <v>5</v>
      </c>
      <c r="D570" s="41" t="s">
        <v>6</v>
      </c>
      <c r="E570" s="41" t="s">
        <v>7</v>
      </c>
    </row>
    <row r="571" spans="2:5" ht="14.25">
      <c r="B571" s="41" t="s">
        <v>8</v>
      </c>
      <c r="C571" s="33">
        <v>16450.56</v>
      </c>
      <c r="D571" s="33">
        <v>15179.8</v>
      </c>
      <c r="E571" s="41">
        <v>0</v>
      </c>
    </row>
    <row r="572" spans="2:5" ht="14.25">
      <c r="B572" s="41" t="s">
        <v>9</v>
      </c>
      <c r="E572" s="41">
        <f>C571-E571</f>
        <v>16450.56</v>
      </c>
    </row>
    <row r="574" spans="2:4" ht="14.25">
      <c r="B574" s="41" t="s">
        <v>10</v>
      </c>
      <c r="D574" s="41" t="s">
        <v>11</v>
      </c>
    </row>
    <row r="576" spans="2:4" ht="14.25">
      <c r="B576" s="44" t="s">
        <v>129</v>
      </c>
      <c r="D576" s="45">
        <v>273.9728065701</v>
      </c>
    </row>
    <row r="577" spans="2:4" ht="14.25">
      <c r="B577" s="44" t="s">
        <v>84</v>
      </c>
      <c r="D577" s="45">
        <v>329.7</v>
      </c>
    </row>
    <row r="588" spans="2:4" ht="14.25">
      <c r="B588" s="41" t="s">
        <v>12</v>
      </c>
      <c r="D588" s="22">
        <f>SUM(D575:D587)</f>
        <v>603.6728065701</v>
      </c>
    </row>
    <row r="590" ht="14.25">
      <c r="B590" s="41" t="s">
        <v>13</v>
      </c>
    </row>
    <row r="591" spans="2:3" ht="14.25">
      <c r="B591" s="41" t="s">
        <v>14</v>
      </c>
      <c r="C591" s="41" t="s">
        <v>68</v>
      </c>
    </row>
    <row r="596" ht="14.25">
      <c r="C596" s="41" t="s">
        <v>0</v>
      </c>
    </row>
    <row r="597" ht="14.25">
      <c r="C597" s="41" t="s">
        <v>1</v>
      </c>
    </row>
    <row r="598" ht="14.25">
      <c r="B598" s="41" t="s">
        <v>2</v>
      </c>
    </row>
    <row r="599" ht="14.25">
      <c r="C599" s="41" t="s">
        <v>69</v>
      </c>
    </row>
    <row r="600" spans="2:4" ht="14.25">
      <c r="B600" s="41" t="s">
        <v>3</v>
      </c>
      <c r="C600" s="41" t="s">
        <v>38</v>
      </c>
      <c r="D600" s="41">
        <v>20</v>
      </c>
    </row>
    <row r="603" spans="2:5" ht="14.25">
      <c r="B603" s="41" t="s">
        <v>4</v>
      </c>
      <c r="C603" s="41" t="s">
        <v>5</v>
      </c>
      <c r="D603" s="41" t="s">
        <v>6</v>
      </c>
      <c r="E603" s="41" t="s">
        <v>7</v>
      </c>
    </row>
    <row r="604" spans="2:5" ht="14.25">
      <c r="B604" s="41" t="s">
        <v>8</v>
      </c>
      <c r="C604" s="33">
        <v>16694.52</v>
      </c>
      <c r="D604" s="33">
        <v>16805.72</v>
      </c>
      <c r="E604" s="41">
        <f>D621</f>
        <v>48754.53</v>
      </c>
    </row>
    <row r="605" spans="2:5" ht="14.25">
      <c r="B605" s="41" t="s">
        <v>9</v>
      </c>
      <c r="E605" s="41">
        <f>C604-E604</f>
        <v>-32060.01</v>
      </c>
    </row>
    <row r="607" spans="2:4" ht="14.25">
      <c r="B607" s="41" t="s">
        <v>10</v>
      </c>
      <c r="D607" s="41" t="s">
        <v>11</v>
      </c>
    </row>
    <row r="609" spans="2:4" ht="14.25">
      <c r="B609" s="44" t="s">
        <v>106</v>
      </c>
      <c r="D609" s="44">
        <v>984.78</v>
      </c>
    </row>
    <row r="610" spans="2:4" ht="14.25">
      <c r="B610" s="44" t="s">
        <v>296</v>
      </c>
      <c r="D610" s="44">
        <v>47547</v>
      </c>
    </row>
    <row r="611" spans="2:4" ht="14.25">
      <c r="B611" s="44" t="s">
        <v>84</v>
      </c>
      <c r="D611" s="44">
        <v>222.75</v>
      </c>
    </row>
    <row r="621" spans="2:4" ht="14.25">
      <c r="B621" s="41" t="s">
        <v>12</v>
      </c>
      <c r="D621" s="41">
        <f>SUM(D608:D620)</f>
        <v>48754.53</v>
      </c>
    </row>
    <row r="623" ht="14.25">
      <c r="B623" s="41" t="s">
        <v>13</v>
      </c>
    </row>
    <row r="624" spans="2:3" ht="14.25">
      <c r="B624" s="41" t="s">
        <v>14</v>
      </c>
      <c r="C624" s="41" t="s">
        <v>68</v>
      </c>
    </row>
    <row r="629" ht="14.25">
      <c r="C629" s="41" t="s">
        <v>0</v>
      </c>
    </row>
    <row r="630" ht="14.25">
      <c r="C630" s="41" t="s">
        <v>1</v>
      </c>
    </row>
    <row r="631" ht="14.25">
      <c r="B631" s="41" t="s">
        <v>2</v>
      </c>
    </row>
    <row r="632" ht="14.25">
      <c r="C632" s="41" t="s">
        <v>69</v>
      </c>
    </row>
    <row r="633" spans="2:4" ht="14.25">
      <c r="B633" s="41" t="s">
        <v>3</v>
      </c>
      <c r="C633" s="41" t="s">
        <v>38</v>
      </c>
      <c r="D633" s="41">
        <v>21</v>
      </c>
    </row>
    <row r="636" spans="2:5" ht="14.25">
      <c r="B636" s="41" t="s">
        <v>4</v>
      </c>
      <c r="C636" s="41" t="s">
        <v>5</v>
      </c>
      <c r="D636" s="41" t="s">
        <v>6</v>
      </c>
      <c r="E636" s="41" t="s">
        <v>7</v>
      </c>
    </row>
    <row r="637" spans="2:5" ht="14.25">
      <c r="B637" s="41" t="s">
        <v>8</v>
      </c>
      <c r="C637" s="33">
        <v>16564.08</v>
      </c>
      <c r="D637" s="33">
        <v>16534.03</v>
      </c>
      <c r="E637" s="22">
        <f>D654</f>
        <v>0</v>
      </c>
    </row>
    <row r="638" spans="2:5" ht="14.25">
      <c r="B638" s="41" t="s">
        <v>9</v>
      </c>
      <c r="E638" s="22">
        <f>C637-E637</f>
        <v>16564.08</v>
      </c>
    </row>
    <row r="640" spans="2:4" ht="14.25">
      <c r="B640" s="41" t="s">
        <v>10</v>
      </c>
      <c r="D640" s="41" t="s">
        <v>11</v>
      </c>
    </row>
    <row r="642" ht="14.25">
      <c r="D642" s="2"/>
    </row>
    <row r="643" ht="14.25">
      <c r="D643" s="2"/>
    </row>
    <row r="654" spans="2:4" ht="14.25">
      <c r="B654" s="41" t="s">
        <v>12</v>
      </c>
      <c r="D654" s="22">
        <f>SUM(D641:D653)</f>
        <v>0</v>
      </c>
    </row>
    <row r="656" ht="14.25">
      <c r="B656" s="41" t="s">
        <v>13</v>
      </c>
    </row>
    <row r="657" spans="2:3" ht="14.25">
      <c r="B657" s="41" t="s">
        <v>14</v>
      </c>
      <c r="C657" s="41" t="s">
        <v>68</v>
      </c>
    </row>
    <row r="663" ht="14.25">
      <c r="C663" s="41" t="s">
        <v>0</v>
      </c>
    </row>
    <row r="664" ht="14.25">
      <c r="C664" s="41" t="s">
        <v>1</v>
      </c>
    </row>
    <row r="665" ht="14.25">
      <c r="B665" s="41" t="s">
        <v>2</v>
      </c>
    </row>
    <row r="666" ht="14.25">
      <c r="C666" s="41" t="s">
        <v>69</v>
      </c>
    </row>
    <row r="667" spans="2:4" ht="14.25">
      <c r="B667" s="41" t="s">
        <v>3</v>
      </c>
      <c r="C667" s="41" t="s">
        <v>38</v>
      </c>
      <c r="D667" s="41">
        <v>22</v>
      </c>
    </row>
    <row r="670" spans="2:5" ht="14.25">
      <c r="B670" s="41" t="s">
        <v>4</v>
      </c>
      <c r="C670" s="41" t="s">
        <v>5</v>
      </c>
      <c r="D670" s="41" t="s">
        <v>6</v>
      </c>
      <c r="E670" s="41" t="s">
        <v>7</v>
      </c>
    </row>
    <row r="671" spans="2:5" ht="14.25">
      <c r="B671" s="41" t="s">
        <v>8</v>
      </c>
      <c r="C671" s="33">
        <v>16514.88</v>
      </c>
      <c r="D671" s="33">
        <v>14555.12</v>
      </c>
      <c r="E671" s="41">
        <f>D688</f>
        <v>4996.47</v>
      </c>
    </row>
    <row r="672" spans="2:5" ht="14.25">
      <c r="B672" s="41" t="s">
        <v>9</v>
      </c>
      <c r="E672" s="41">
        <f>C671-E671</f>
        <v>11518.41</v>
      </c>
    </row>
    <row r="674" spans="2:4" ht="14.25">
      <c r="B674" s="41" t="s">
        <v>10</v>
      </c>
      <c r="D674" s="41" t="s">
        <v>11</v>
      </c>
    </row>
    <row r="676" spans="2:4" ht="14.25">
      <c r="B676" s="44" t="s">
        <v>84</v>
      </c>
      <c r="D676" s="44">
        <v>216.21</v>
      </c>
    </row>
    <row r="677" spans="2:4" ht="14.25">
      <c r="B677" s="44" t="s">
        <v>297</v>
      </c>
      <c r="D677" s="44">
        <v>4780.26</v>
      </c>
    </row>
    <row r="688" spans="2:4" ht="14.25">
      <c r="B688" s="41" t="s">
        <v>12</v>
      </c>
      <c r="D688" s="41">
        <f>SUM(D675:D687)</f>
        <v>4996.47</v>
      </c>
    </row>
    <row r="690" ht="14.25">
      <c r="B690" s="41" t="s">
        <v>13</v>
      </c>
    </row>
    <row r="691" spans="2:3" ht="14.25">
      <c r="B691" s="41" t="s">
        <v>14</v>
      </c>
      <c r="C691" s="41" t="s">
        <v>68</v>
      </c>
    </row>
    <row r="696" ht="14.25">
      <c r="C696" s="41" t="s">
        <v>0</v>
      </c>
    </row>
    <row r="697" ht="14.25">
      <c r="C697" s="41" t="s">
        <v>1</v>
      </c>
    </row>
    <row r="698" ht="14.25">
      <c r="B698" s="41" t="s">
        <v>2</v>
      </c>
    </row>
    <row r="699" ht="14.25">
      <c r="C699" s="41" t="s">
        <v>69</v>
      </c>
    </row>
    <row r="700" spans="2:4" ht="14.25">
      <c r="B700" s="41" t="s">
        <v>3</v>
      </c>
      <c r="C700" s="41" t="s">
        <v>38</v>
      </c>
      <c r="D700" s="41">
        <v>23</v>
      </c>
    </row>
    <row r="703" spans="2:5" ht="14.25">
      <c r="B703" s="41" t="s">
        <v>4</v>
      </c>
      <c r="C703" s="41" t="s">
        <v>5</v>
      </c>
      <c r="D703" s="41" t="s">
        <v>6</v>
      </c>
      <c r="E703" s="41" t="s">
        <v>7</v>
      </c>
    </row>
    <row r="704" spans="2:5" ht="14.25">
      <c r="B704" s="41" t="s">
        <v>8</v>
      </c>
      <c r="C704" s="33">
        <v>16408.56</v>
      </c>
      <c r="D704" s="33">
        <v>15991.59</v>
      </c>
      <c r="E704" s="41">
        <f>D721</f>
        <v>302.97</v>
      </c>
    </row>
    <row r="705" spans="2:5" ht="14.25">
      <c r="B705" s="41" t="s">
        <v>9</v>
      </c>
      <c r="E705" s="41">
        <f>C704-E704</f>
        <v>16105.590000000002</v>
      </c>
    </row>
    <row r="707" spans="2:4" ht="14.25">
      <c r="B707" s="41" t="s">
        <v>10</v>
      </c>
      <c r="D707" s="41" t="s">
        <v>11</v>
      </c>
    </row>
    <row r="709" spans="2:4" ht="14.25">
      <c r="B709" s="44" t="s">
        <v>84</v>
      </c>
      <c r="D709" s="44">
        <v>302.97</v>
      </c>
    </row>
    <row r="721" spans="2:4" ht="14.25">
      <c r="B721" s="41" t="s">
        <v>12</v>
      </c>
      <c r="D721" s="41">
        <f>SUM(D708:D720)</f>
        <v>302.97</v>
      </c>
    </row>
    <row r="723" ht="14.25">
      <c r="B723" s="41" t="s">
        <v>13</v>
      </c>
    </row>
    <row r="724" spans="2:3" ht="14.25">
      <c r="B724" s="41" t="s">
        <v>14</v>
      </c>
      <c r="C724" s="41" t="s">
        <v>68</v>
      </c>
    </row>
    <row r="730" ht="14.25">
      <c r="C730" s="41" t="s">
        <v>0</v>
      </c>
    </row>
    <row r="731" ht="14.25">
      <c r="C731" s="41" t="s">
        <v>1</v>
      </c>
    </row>
    <row r="732" ht="14.25">
      <c r="B732" s="41" t="s">
        <v>2</v>
      </c>
    </row>
    <row r="733" ht="14.25">
      <c r="C733" s="41" t="s">
        <v>69</v>
      </c>
    </row>
    <row r="734" spans="2:4" ht="14.25">
      <c r="B734" s="41" t="s">
        <v>3</v>
      </c>
      <c r="C734" s="41" t="s">
        <v>38</v>
      </c>
      <c r="D734" s="41">
        <v>24</v>
      </c>
    </row>
    <row r="737" spans="2:5" ht="14.25">
      <c r="B737" s="41" t="s">
        <v>4</v>
      </c>
      <c r="C737" s="41" t="s">
        <v>5</v>
      </c>
      <c r="D737" s="41" t="s">
        <v>6</v>
      </c>
      <c r="E737" s="41" t="s">
        <v>7</v>
      </c>
    </row>
    <row r="738" spans="2:5" ht="14.25">
      <c r="B738" s="41" t="s">
        <v>8</v>
      </c>
      <c r="C738" s="33">
        <v>16641.96</v>
      </c>
      <c r="D738" s="33">
        <v>16902.66</v>
      </c>
      <c r="E738" s="41">
        <f>D755</f>
        <v>195.43</v>
      </c>
    </row>
    <row r="739" spans="2:5" ht="14.25">
      <c r="B739" s="41" t="s">
        <v>9</v>
      </c>
      <c r="E739" s="41">
        <f>C738-E738</f>
        <v>16446.53</v>
      </c>
    </row>
    <row r="741" spans="2:4" ht="14.25">
      <c r="B741" s="41" t="s">
        <v>10</v>
      </c>
      <c r="D741" s="41" t="s">
        <v>11</v>
      </c>
    </row>
    <row r="743" spans="2:4" ht="14.25">
      <c r="B743" s="44" t="s">
        <v>84</v>
      </c>
      <c r="D743" s="44">
        <v>195.43</v>
      </c>
    </row>
    <row r="755" spans="2:4" ht="14.25">
      <c r="B755" s="41" t="s">
        <v>12</v>
      </c>
      <c r="D755" s="41">
        <f>SUM(D742:D754)</f>
        <v>195.43</v>
      </c>
    </row>
    <row r="757" ht="14.25">
      <c r="B757" s="41" t="s">
        <v>13</v>
      </c>
    </row>
    <row r="758" spans="2:3" ht="14.25">
      <c r="B758" s="41" t="s">
        <v>14</v>
      </c>
      <c r="C758" s="41" t="s">
        <v>68</v>
      </c>
    </row>
    <row r="764" ht="14.25">
      <c r="C764" s="41" t="s">
        <v>0</v>
      </c>
    </row>
    <row r="765" ht="14.25">
      <c r="C765" s="41" t="s">
        <v>1</v>
      </c>
    </row>
    <row r="766" ht="14.25">
      <c r="B766" s="41" t="s">
        <v>2</v>
      </c>
    </row>
    <row r="767" ht="14.25">
      <c r="C767" s="41" t="s">
        <v>69</v>
      </c>
    </row>
    <row r="768" spans="2:4" ht="14.25">
      <c r="B768" s="41" t="s">
        <v>3</v>
      </c>
      <c r="C768" s="41" t="s">
        <v>38</v>
      </c>
      <c r="D768" s="41">
        <v>25</v>
      </c>
    </row>
    <row r="771" spans="2:5" ht="14.25">
      <c r="B771" s="41" t="s">
        <v>4</v>
      </c>
      <c r="C771" s="41" t="s">
        <v>5</v>
      </c>
      <c r="D771" s="41" t="s">
        <v>6</v>
      </c>
      <c r="E771" s="41" t="s">
        <v>7</v>
      </c>
    </row>
    <row r="772" spans="2:5" ht="14.25">
      <c r="B772" s="41" t="s">
        <v>8</v>
      </c>
      <c r="C772" s="33">
        <v>17090.52</v>
      </c>
      <c r="D772" s="33">
        <v>16534.24</v>
      </c>
      <c r="E772" s="41">
        <v>0</v>
      </c>
    </row>
    <row r="773" spans="2:5" ht="14.25">
      <c r="B773" s="41" t="s">
        <v>9</v>
      </c>
      <c r="E773" s="41">
        <f>C772-E772</f>
        <v>17090.52</v>
      </c>
    </row>
    <row r="775" spans="2:4" ht="14.25">
      <c r="B775" s="41" t="s">
        <v>10</v>
      </c>
      <c r="D775" s="41" t="s">
        <v>11</v>
      </c>
    </row>
    <row r="777" spans="2:4" ht="14.25">
      <c r="B777" s="44" t="s">
        <v>166</v>
      </c>
      <c r="D777" s="45">
        <v>72.54179801000001</v>
      </c>
    </row>
    <row r="778" spans="2:4" ht="14.25">
      <c r="B778" s="44" t="s">
        <v>97</v>
      </c>
      <c r="D778" s="45">
        <v>1453.7833135100002</v>
      </c>
    </row>
    <row r="779" spans="2:4" ht="14.25">
      <c r="B779" s="44" t="s">
        <v>298</v>
      </c>
      <c r="D779" s="45">
        <v>3479.96</v>
      </c>
    </row>
    <row r="780" spans="2:4" ht="14.25">
      <c r="B780" s="44" t="s">
        <v>296</v>
      </c>
      <c r="D780" s="45">
        <v>47273</v>
      </c>
    </row>
    <row r="781" spans="2:4" ht="14.25">
      <c r="B781" s="46" t="s">
        <v>77</v>
      </c>
      <c r="D781" s="45">
        <v>157.24</v>
      </c>
    </row>
    <row r="789" spans="2:4" ht="14.25">
      <c r="B789" s="41" t="s">
        <v>12</v>
      </c>
      <c r="D789" s="41">
        <f>SUM(D776:D788)</f>
        <v>52436.52511152</v>
      </c>
    </row>
    <row r="791" ht="14.25">
      <c r="B791" s="41" t="s">
        <v>13</v>
      </c>
    </row>
    <row r="792" spans="2:3" ht="14.25">
      <c r="B792" s="41" t="s">
        <v>14</v>
      </c>
      <c r="C792" s="41" t="s">
        <v>68</v>
      </c>
    </row>
    <row r="795" ht="14.25">
      <c r="C795" s="41" t="s">
        <v>0</v>
      </c>
    </row>
    <row r="796" ht="14.25">
      <c r="C796" s="41" t="s">
        <v>1</v>
      </c>
    </row>
    <row r="797" ht="14.25">
      <c r="B797" s="41" t="s">
        <v>2</v>
      </c>
    </row>
    <row r="798" ht="14.25">
      <c r="C798" s="41" t="s">
        <v>69</v>
      </c>
    </row>
    <row r="799" spans="2:4" ht="14.25">
      <c r="B799" s="41" t="s">
        <v>3</v>
      </c>
      <c r="C799" s="41" t="s">
        <v>38</v>
      </c>
      <c r="D799" s="41">
        <v>26</v>
      </c>
    </row>
    <row r="802" spans="2:5" ht="14.25">
      <c r="B802" s="41" t="s">
        <v>4</v>
      </c>
      <c r="C802" s="41" t="s">
        <v>5</v>
      </c>
      <c r="D802" s="41" t="s">
        <v>6</v>
      </c>
      <c r="E802" s="41" t="s">
        <v>7</v>
      </c>
    </row>
    <row r="803" spans="2:5" ht="14.25">
      <c r="B803" s="41" t="s">
        <v>8</v>
      </c>
      <c r="C803" s="43">
        <v>16319.800000000001</v>
      </c>
      <c r="D803" s="43">
        <v>16114.77</v>
      </c>
      <c r="E803" s="41">
        <f>D820</f>
        <v>0</v>
      </c>
    </row>
    <row r="804" spans="2:5" ht="14.25">
      <c r="B804" s="41" t="s">
        <v>9</v>
      </c>
      <c r="E804" s="41">
        <f>C803-E803</f>
        <v>16319.800000000001</v>
      </c>
    </row>
    <row r="806" spans="2:4" ht="14.25">
      <c r="B806" s="41" t="s">
        <v>10</v>
      </c>
      <c r="D806" s="41" t="s">
        <v>11</v>
      </c>
    </row>
    <row r="820" spans="2:4" ht="14.25">
      <c r="B820" s="41" t="s">
        <v>12</v>
      </c>
      <c r="D820" s="41">
        <f>SUM(D807:D819)</f>
        <v>0</v>
      </c>
    </row>
    <row r="822" ht="14.25">
      <c r="B822" s="41" t="s">
        <v>13</v>
      </c>
    </row>
    <row r="823" spans="2:3" ht="14.25">
      <c r="B823" s="41" t="s">
        <v>14</v>
      </c>
      <c r="C823" s="41" t="s">
        <v>68</v>
      </c>
    </row>
    <row r="827" ht="14.25">
      <c r="C827" s="41" t="s">
        <v>0</v>
      </c>
    </row>
    <row r="828" ht="14.25">
      <c r="C828" s="41" t="s">
        <v>1</v>
      </c>
    </row>
    <row r="829" ht="14.25">
      <c r="B829" s="41" t="s">
        <v>2</v>
      </c>
    </row>
    <row r="830" ht="14.25">
      <c r="C830" s="41" t="s">
        <v>69</v>
      </c>
    </row>
    <row r="831" spans="2:4" ht="14.25">
      <c r="B831" s="41" t="s">
        <v>3</v>
      </c>
      <c r="C831" s="41" t="s">
        <v>38</v>
      </c>
      <c r="D831" s="41">
        <v>28</v>
      </c>
    </row>
    <row r="834" spans="2:5" ht="14.25">
      <c r="B834" s="41" t="s">
        <v>4</v>
      </c>
      <c r="C834" s="41" t="s">
        <v>5</v>
      </c>
      <c r="D834" s="41" t="s">
        <v>6</v>
      </c>
      <c r="E834" s="41" t="s">
        <v>7</v>
      </c>
    </row>
    <row r="835" spans="2:5" ht="14.25">
      <c r="B835" s="41" t="s">
        <v>8</v>
      </c>
      <c r="C835" s="33">
        <v>16552.32</v>
      </c>
      <c r="D835" s="33">
        <v>17417.31</v>
      </c>
      <c r="E835" s="22">
        <f>D852</f>
        <v>17444.800000000003</v>
      </c>
    </row>
    <row r="836" spans="2:5" ht="14.25">
      <c r="B836" s="41" t="s">
        <v>9</v>
      </c>
      <c r="E836" s="22">
        <f>C835-E835</f>
        <v>-892.4800000000032</v>
      </c>
    </row>
    <row r="838" spans="2:4" ht="14.25">
      <c r="B838" s="41" t="s">
        <v>10</v>
      </c>
      <c r="D838" s="41" t="s">
        <v>11</v>
      </c>
    </row>
    <row r="840" spans="2:4" ht="14.25">
      <c r="B840" s="44" t="s">
        <v>188</v>
      </c>
      <c r="D840" s="44">
        <v>8212.25</v>
      </c>
    </row>
    <row r="841" spans="2:4" ht="14.25">
      <c r="B841" s="44" t="s">
        <v>115</v>
      </c>
      <c r="D841" s="44">
        <f>9558.36/3</f>
        <v>3186.1200000000003</v>
      </c>
    </row>
    <row r="842" spans="2:4" ht="14.25">
      <c r="B842" s="44" t="s">
        <v>299</v>
      </c>
      <c r="D842" s="44">
        <v>5202.12</v>
      </c>
    </row>
    <row r="843" spans="2:4" ht="14.25">
      <c r="B843" s="44" t="s">
        <v>298</v>
      </c>
      <c r="D843" s="44">
        <v>186.41</v>
      </c>
    </row>
    <row r="844" spans="2:4" ht="28.5">
      <c r="B844" s="47" t="s">
        <v>300</v>
      </c>
      <c r="D844" s="48">
        <v>657.9</v>
      </c>
    </row>
    <row r="845" ht="14.25">
      <c r="D845" s="22"/>
    </row>
    <row r="846" ht="14.25">
      <c r="D846" s="22"/>
    </row>
    <row r="847" ht="14.25">
      <c r="D847" s="22"/>
    </row>
    <row r="848" ht="14.25">
      <c r="D848" s="22"/>
    </row>
    <row r="849" ht="14.25">
      <c r="D849" s="22"/>
    </row>
    <row r="850" ht="14.25">
      <c r="D850" s="22"/>
    </row>
    <row r="851" ht="14.25">
      <c r="D851" s="22"/>
    </row>
    <row r="852" spans="2:4" ht="14.25">
      <c r="B852" s="41" t="s">
        <v>12</v>
      </c>
      <c r="D852" s="22">
        <f>SUM(D839:D851)</f>
        <v>17444.800000000003</v>
      </c>
    </row>
    <row r="854" ht="14.25">
      <c r="B854" s="41" t="s">
        <v>13</v>
      </c>
    </row>
    <row r="855" spans="2:3" ht="14.25">
      <c r="B855" s="41" t="s">
        <v>14</v>
      </c>
      <c r="C855" s="41" t="s">
        <v>68</v>
      </c>
    </row>
    <row r="858" ht="14.25">
      <c r="C858" s="41" t="s">
        <v>0</v>
      </c>
    </row>
    <row r="859" ht="14.25">
      <c r="C859" s="41" t="s">
        <v>1</v>
      </c>
    </row>
    <row r="860" ht="14.25">
      <c r="B860" s="41" t="s">
        <v>2</v>
      </c>
    </row>
    <row r="861" ht="14.25">
      <c r="C861" s="41" t="s">
        <v>69</v>
      </c>
    </row>
    <row r="862" spans="2:4" ht="14.25">
      <c r="B862" s="41" t="s">
        <v>3</v>
      </c>
      <c r="C862" s="41" t="s">
        <v>38</v>
      </c>
      <c r="D862" s="41">
        <v>30</v>
      </c>
    </row>
    <row r="865" spans="2:5" ht="14.25">
      <c r="B865" s="41" t="s">
        <v>4</v>
      </c>
      <c r="C865" s="41" t="s">
        <v>5</v>
      </c>
      <c r="D865" s="41" t="s">
        <v>6</v>
      </c>
      <c r="E865" s="41" t="s">
        <v>7</v>
      </c>
    </row>
    <row r="866" spans="2:5" ht="14.25">
      <c r="B866" s="41" t="s">
        <v>8</v>
      </c>
      <c r="C866" s="33">
        <v>189751.44</v>
      </c>
      <c r="D866" s="33">
        <v>186470.53</v>
      </c>
      <c r="E866" s="22">
        <f>D886</f>
        <v>255684.63925427</v>
      </c>
    </row>
    <row r="867" spans="2:5" ht="14.25">
      <c r="B867" s="41" t="s">
        <v>9</v>
      </c>
      <c r="E867" s="22">
        <f>C866-E866</f>
        <v>-65933.19925427</v>
      </c>
    </row>
    <row r="869" spans="2:4" ht="14.25">
      <c r="B869" s="41" t="s">
        <v>10</v>
      </c>
      <c r="D869" s="41" t="s">
        <v>11</v>
      </c>
    </row>
    <row r="871" spans="2:4" ht="14.25">
      <c r="B871" s="44" t="s">
        <v>158</v>
      </c>
      <c r="D871" s="45">
        <v>90968</v>
      </c>
    </row>
    <row r="872" spans="2:4" ht="14.25">
      <c r="B872" s="44" t="s">
        <v>188</v>
      </c>
      <c r="D872" s="45">
        <v>8212.25</v>
      </c>
    </row>
    <row r="873" spans="2:4" ht="14.25">
      <c r="B873" s="44" t="s">
        <v>110</v>
      </c>
      <c r="D873" s="45">
        <v>1417.53987991</v>
      </c>
    </row>
    <row r="874" spans="2:4" ht="14.25">
      <c r="B874" s="44" t="s">
        <v>91</v>
      </c>
      <c r="D874" s="45">
        <v>29793</v>
      </c>
    </row>
    <row r="875" spans="2:4" ht="14.25">
      <c r="B875" s="44" t="s">
        <v>115</v>
      </c>
      <c r="D875" s="45">
        <f>9558.36/3</f>
        <v>3186.1200000000003</v>
      </c>
    </row>
    <row r="876" spans="2:4" ht="14.25">
      <c r="B876" s="44" t="s">
        <v>301</v>
      </c>
      <c r="D876" s="45">
        <v>9565.38</v>
      </c>
    </row>
    <row r="877" spans="2:4" ht="14.25">
      <c r="B877" s="44" t="s">
        <v>119</v>
      </c>
      <c r="D877" s="45">
        <v>1314.3493743600002</v>
      </c>
    </row>
    <row r="878" spans="2:4" ht="14.25">
      <c r="B878" s="44" t="s">
        <v>302</v>
      </c>
      <c r="D878" s="45">
        <v>111228</v>
      </c>
    </row>
    <row r="886" spans="2:4" ht="14.25">
      <c r="B886" s="41" t="s">
        <v>12</v>
      </c>
      <c r="D886" s="22">
        <f>SUM(D870:D884)</f>
        <v>255684.63925427</v>
      </c>
    </row>
    <row r="888" ht="14.25">
      <c r="B888" s="41" t="s">
        <v>13</v>
      </c>
    </row>
    <row r="889" spans="2:3" ht="14.25">
      <c r="B889" s="41" t="s">
        <v>14</v>
      </c>
      <c r="C889" s="41" t="s">
        <v>68</v>
      </c>
    </row>
    <row r="894" ht="14.25">
      <c r="C894" s="41" t="s">
        <v>0</v>
      </c>
    </row>
    <row r="895" ht="14.25">
      <c r="C895" s="41" t="s">
        <v>1</v>
      </c>
    </row>
    <row r="896" ht="14.25">
      <c r="B896" s="41" t="s">
        <v>2</v>
      </c>
    </row>
    <row r="897" ht="14.25">
      <c r="C897" s="41" t="s">
        <v>69</v>
      </c>
    </row>
    <row r="898" spans="2:4" ht="14.25">
      <c r="B898" s="41" t="s">
        <v>3</v>
      </c>
      <c r="C898" s="41" t="s">
        <v>38</v>
      </c>
      <c r="D898" s="41">
        <v>32</v>
      </c>
    </row>
    <row r="901" spans="2:5" ht="14.25">
      <c r="B901" s="41" t="s">
        <v>4</v>
      </c>
      <c r="C901" s="41" t="s">
        <v>5</v>
      </c>
      <c r="D901" s="41" t="s">
        <v>6</v>
      </c>
      <c r="E901" s="41" t="s">
        <v>7</v>
      </c>
    </row>
    <row r="902" spans="2:5" ht="14.25">
      <c r="B902" s="41" t="s">
        <v>8</v>
      </c>
      <c r="C902" s="33">
        <v>206121.18</v>
      </c>
      <c r="D902" s="33">
        <v>200755.38</v>
      </c>
      <c r="E902" s="22">
        <f>D921</f>
        <v>152551.89925427</v>
      </c>
    </row>
    <row r="903" spans="2:5" ht="14.25">
      <c r="B903" s="41" t="s">
        <v>9</v>
      </c>
      <c r="E903" s="22">
        <f>C902-E902</f>
        <v>53569.28074572998</v>
      </c>
    </row>
    <row r="905" spans="2:4" ht="14.25">
      <c r="B905" s="41" t="s">
        <v>10</v>
      </c>
      <c r="D905" s="41" t="s">
        <v>11</v>
      </c>
    </row>
    <row r="907" spans="2:4" ht="14.25">
      <c r="B907" s="44" t="s">
        <v>91</v>
      </c>
      <c r="D907" s="45">
        <v>18420</v>
      </c>
    </row>
    <row r="908" spans="2:4" ht="14.25">
      <c r="B908" s="44" t="s">
        <v>110</v>
      </c>
      <c r="D908" s="45">
        <v>1652.27987991</v>
      </c>
    </row>
    <row r="909" spans="2:4" ht="14.25">
      <c r="B909" s="44" t="s">
        <v>119</v>
      </c>
      <c r="D909" s="45">
        <v>1328.8693743600002</v>
      </c>
    </row>
    <row r="910" spans="2:4" ht="14.25">
      <c r="B910" s="44" t="s">
        <v>84</v>
      </c>
      <c r="D910" s="45">
        <v>222.75</v>
      </c>
    </row>
    <row r="911" spans="2:4" ht="14.25">
      <c r="B911" s="44" t="s">
        <v>303</v>
      </c>
      <c r="D911" s="45">
        <v>130928</v>
      </c>
    </row>
    <row r="912" ht="14.25">
      <c r="D912" s="2"/>
    </row>
    <row r="913" ht="14.25">
      <c r="D913" s="2"/>
    </row>
    <row r="914" ht="14.25">
      <c r="D914" s="2"/>
    </row>
    <row r="921" spans="2:4" ht="14.25">
      <c r="B921" s="41" t="s">
        <v>12</v>
      </c>
      <c r="D921" s="22">
        <f>SUM(D906:D920)</f>
        <v>152551.89925427</v>
      </c>
    </row>
    <row r="923" ht="14.25">
      <c r="B923" s="41" t="s">
        <v>13</v>
      </c>
    </row>
    <row r="924" spans="2:3" ht="14.25">
      <c r="B924" s="41" t="s">
        <v>14</v>
      </c>
      <c r="C924" s="41" t="s">
        <v>68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527"/>
  <sheetViews>
    <sheetView zoomScalePageLayoutView="0" workbookViewId="0" topLeftCell="A376">
      <selection activeCell="B499" sqref="B1:E16384"/>
    </sheetView>
  </sheetViews>
  <sheetFormatPr defaultColWidth="9.140625" defaultRowHeight="15"/>
  <cols>
    <col min="1" max="1" width="9.140625" style="20" customWidth="1"/>
    <col min="2" max="2" width="27.421875" style="41" customWidth="1"/>
    <col min="3" max="3" width="17.7109375" style="41" customWidth="1"/>
    <col min="4" max="4" width="17.28125" style="41" customWidth="1"/>
    <col min="5" max="5" width="17.140625" style="41" customWidth="1"/>
  </cols>
  <sheetData>
    <row r="2" ht="14.25">
      <c r="C2" s="41" t="s">
        <v>0</v>
      </c>
    </row>
    <row r="3" ht="14.25">
      <c r="C3" s="41" t="s">
        <v>1</v>
      </c>
    </row>
    <row r="4" ht="14.25">
      <c r="B4" s="41" t="s">
        <v>2</v>
      </c>
    </row>
    <row r="5" ht="14.25">
      <c r="C5" s="41" t="s">
        <v>69</v>
      </c>
    </row>
    <row r="6" spans="2:4" ht="14.25">
      <c r="B6" s="41" t="s">
        <v>3</v>
      </c>
      <c r="C6" s="41" t="s">
        <v>39</v>
      </c>
      <c r="D6" s="41">
        <v>1</v>
      </c>
    </row>
    <row r="9" spans="2:5" ht="14.25">
      <c r="B9" s="41" t="s">
        <v>4</v>
      </c>
      <c r="C9" s="41" t="s">
        <v>5</v>
      </c>
      <c r="D9" s="41" t="s">
        <v>6</v>
      </c>
      <c r="E9" s="41" t="s">
        <v>7</v>
      </c>
    </row>
    <row r="10" spans="2:5" ht="14.25">
      <c r="B10" s="41" t="s">
        <v>8</v>
      </c>
      <c r="C10" s="43">
        <v>164430.86</v>
      </c>
      <c r="D10" s="43">
        <v>163318.86000000002</v>
      </c>
      <c r="E10" s="41">
        <f>D36</f>
        <v>98227.53700483654</v>
      </c>
    </row>
    <row r="11" spans="2:5" ht="14.25">
      <c r="B11" s="41" t="s">
        <v>9</v>
      </c>
      <c r="E11" s="41">
        <f>C10-E10</f>
        <v>66203.32299516344</v>
      </c>
    </row>
    <row r="13" spans="2:4" ht="14.25">
      <c r="B13" s="41" t="s">
        <v>10</v>
      </c>
      <c r="D13" s="41" t="s">
        <v>11</v>
      </c>
    </row>
    <row r="15" spans="2:4" ht="14.25">
      <c r="B15" s="44" t="s">
        <v>77</v>
      </c>
      <c r="D15" s="45">
        <v>318.90204049000005</v>
      </c>
    </row>
    <row r="16" spans="2:4" ht="14.25">
      <c r="B16" s="44" t="s">
        <v>92</v>
      </c>
      <c r="D16" s="45"/>
    </row>
    <row r="17" spans="2:4" ht="14.25">
      <c r="B17" s="44" t="s">
        <v>316</v>
      </c>
      <c r="D17" s="45">
        <v>22099</v>
      </c>
    </row>
    <row r="18" spans="2:4" ht="14.25">
      <c r="B18" s="44" t="s">
        <v>317</v>
      </c>
      <c r="D18" s="45">
        <v>2392.54131375754</v>
      </c>
    </row>
    <row r="19" spans="2:4" ht="14.25">
      <c r="B19" s="44" t="s">
        <v>234</v>
      </c>
      <c r="D19" s="45"/>
    </row>
    <row r="20" spans="1:5" s="40" customFormat="1" ht="14.25">
      <c r="A20" s="41"/>
      <c r="B20" s="44" t="s">
        <v>235</v>
      </c>
      <c r="C20" s="41"/>
      <c r="D20" s="45"/>
      <c r="E20" s="41"/>
    </row>
    <row r="21" spans="1:5" s="40" customFormat="1" ht="14.25">
      <c r="A21" s="41"/>
      <c r="B21" s="44" t="s">
        <v>110</v>
      </c>
      <c r="C21" s="41"/>
      <c r="D21" s="45">
        <v>2184.07487991</v>
      </c>
      <c r="E21" s="41"/>
    </row>
    <row r="22" spans="1:5" s="40" customFormat="1" ht="14.25">
      <c r="A22" s="41"/>
      <c r="B22" s="44" t="s">
        <v>95</v>
      </c>
      <c r="C22" s="41"/>
      <c r="D22" s="45">
        <v>4496.98</v>
      </c>
      <c r="E22" s="41"/>
    </row>
    <row r="23" spans="1:5" s="40" customFormat="1" ht="14.25">
      <c r="A23" s="41"/>
      <c r="B23" s="44" t="s">
        <v>318</v>
      </c>
      <c r="C23" s="41"/>
      <c r="D23" s="45">
        <v>2000</v>
      </c>
      <c r="E23" s="41"/>
    </row>
    <row r="24" spans="1:5" s="40" customFormat="1" ht="14.25">
      <c r="A24" s="41"/>
      <c r="B24" s="44" t="s">
        <v>319</v>
      </c>
      <c r="C24" s="41"/>
      <c r="D24" s="45">
        <v>1758.28</v>
      </c>
      <c r="E24" s="41"/>
    </row>
    <row r="25" spans="1:5" s="40" customFormat="1" ht="14.25">
      <c r="A25" s="41"/>
      <c r="B25" s="44" t="s">
        <v>98</v>
      </c>
      <c r="C25" s="41"/>
      <c r="D25" s="45">
        <v>49000</v>
      </c>
      <c r="E25" s="41"/>
    </row>
    <row r="26" spans="1:5" s="40" customFormat="1" ht="14.25">
      <c r="A26" s="41"/>
      <c r="B26" s="44" t="s">
        <v>320</v>
      </c>
      <c r="C26" s="41"/>
      <c r="D26" s="45">
        <v>220.65</v>
      </c>
      <c r="E26" s="41"/>
    </row>
    <row r="27" spans="2:4" ht="14.25">
      <c r="B27" s="44" t="s">
        <v>321</v>
      </c>
      <c r="D27" s="45">
        <v>4258.93</v>
      </c>
    </row>
    <row r="28" spans="2:4" ht="14.25">
      <c r="B28" s="44" t="s">
        <v>322</v>
      </c>
      <c r="D28" s="45">
        <v>6440.6</v>
      </c>
    </row>
    <row r="29" spans="2:4" ht="14.25">
      <c r="B29" s="44" t="s">
        <v>77</v>
      </c>
      <c r="D29" s="45">
        <v>157.24179800999997</v>
      </c>
    </row>
    <row r="30" spans="2:4" ht="14.25">
      <c r="B30" s="44" t="s">
        <v>77</v>
      </c>
      <c r="D30" s="45">
        <v>152.40179801</v>
      </c>
    </row>
    <row r="31" spans="2:4" ht="14.25">
      <c r="B31" s="44" t="s">
        <v>77</v>
      </c>
      <c r="D31" s="45">
        <v>464.46539403</v>
      </c>
    </row>
    <row r="32" spans="2:4" ht="14.25">
      <c r="B32" s="44" t="s">
        <v>100</v>
      </c>
      <c r="D32" s="45">
        <v>1622.739780629</v>
      </c>
    </row>
    <row r="33" spans="2:4" ht="14.25">
      <c r="B33" s="46" t="s">
        <v>77</v>
      </c>
      <c r="D33" s="45">
        <v>157.24</v>
      </c>
    </row>
    <row r="34" spans="2:4" ht="14.25">
      <c r="B34" s="46" t="s">
        <v>100</v>
      </c>
      <c r="D34" s="45">
        <v>346.25</v>
      </c>
    </row>
    <row r="35" spans="2:4" ht="14.25">
      <c r="B35" s="46" t="s">
        <v>77</v>
      </c>
      <c r="D35" s="45">
        <v>157.24</v>
      </c>
    </row>
    <row r="36" spans="2:4" ht="14.25">
      <c r="B36" s="41" t="s">
        <v>12</v>
      </c>
      <c r="D36" s="22">
        <f>SUM(D14:D35)</f>
        <v>98227.53700483654</v>
      </c>
    </row>
    <row r="38" ht="14.25">
      <c r="B38" s="41" t="s">
        <v>13</v>
      </c>
    </row>
    <row r="39" spans="2:3" ht="14.25">
      <c r="B39" s="41" t="s">
        <v>14</v>
      </c>
      <c r="C39" s="41" t="s">
        <v>68</v>
      </c>
    </row>
    <row r="44" ht="14.25">
      <c r="C44" s="41" t="s">
        <v>0</v>
      </c>
    </row>
    <row r="45" ht="14.25">
      <c r="C45" s="41" t="s">
        <v>1</v>
      </c>
    </row>
    <row r="46" ht="14.25">
      <c r="B46" s="41" t="s">
        <v>2</v>
      </c>
    </row>
    <row r="47" ht="14.25">
      <c r="C47" s="41" t="s">
        <v>69</v>
      </c>
    </row>
    <row r="48" spans="2:4" ht="14.25">
      <c r="B48" s="41" t="s">
        <v>3</v>
      </c>
      <c r="C48" s="41" t="s">
        <v>39</v>
      </c>
      <c r="D48" s="41">
        <v>2</v>
      </c>
    </row>
    <row r="51" spans="2:5" ht="14.25">
      <c r="B51" s="41" t="s">
        <v>4</v>
      </c>
      <c r="C51" s="41" t="s">
        <v>5</v>
      </c>
      <c r="D51" s="41" t="s">
        <v>6</v>
      </c>
      <c r="E51" s="41" t="s">
        <v>7</v>
      </c>
    </row>
    <row r="52" spans="2:5" ht="14.25">
      <c r="B52" s="41" t="s">
        <v>8</v>
      </c>
      <c r="C52" s="43">
        <v>135925.24</v>
      </c>
      <c r="D52" s="43">
        <v>136975.86000000002</v>
      </c>
      <c r="E52" s="22">
        <f>D71</f>
        <v>4496.98</v>
      </c>
    </row>
    <row r="53" spans="2:5" ht="14.25">
      <c r="B53" s="41" t="s">
        <v>9</v>
      </c>
      <c r="E53" s="22">
        <f>C52-E52</f>
        <v>131428.25999999998</v>
      </c>
    </row>
    <row r="55" spans="2:4" ht="14.25">
      <c r="B55" s="41" t="s">
        <v>10</v>
      </c>
      <c r="D55" s="41" t="s">
        <v>11</v>
      </c>
    </row>
    <row r="57" spans="2:4" ht="14.25">
      <c r="B57" s="44" t="s">
        <v>95</v>
      </c>
      <c r="D57" s="44">
        <v>4496.98</v>
      </c>
    </row>
    <row r="58" ht="14.25">
      <c r="D58" s="2"/>
    </row>
    <row r="59" ht="14.25">
      <c r="D59" s="2"/>
    </row>
    <row r="60" ht="14.25">
      <c r="D60" s="2"/>
    </row>
    <row r="61" ht="14.25">
      <c r="D61" s="2"/>
    </row>
    <row r="62" ht="14.25">
      <c r="D62" s="2"/>
    </row>
    <row r="71" spans="2:4" ht="14.25">
      <c r="B71" s="41" t="s">
        <v>12</v>
      </c>
      <c r="D71" s="22">
        <f>SUM(D56:D70)</f>
        <v>4496.98</v>
      </c>
    </row>
    <row r="73" ht="14.25">
      <c r="B73" s="41" t="s">
        <v>13</v>
      </c>
    </row>
    <row r="74" spans="2:3" ht="14.25">
      <c r="B74" s="41" t="s">
        <v>14</v>
      </c>
      <c r="C74" s="41" t="s">
        <v>68</v>
      </c>
    </row>
    <row r="78" ht="14.25">
      <c r="C78" s="41" t="s">
        <v>0</v>
      </c>
    </row>
    <row r="79" ht="14.25">
      <c r="C79" s="41" t="s">
        <v>1</v>
      </c>
    </row>
    <row r="80" ht="14.25">
      <c r="B80" s="41" t="s">
        <v>2</v>
      </c>
    </row>
    <row r="81" ht="14.25">
      <c r="C81" s="41" t="s">
        <v>69</v>
      </c>
    </row>
    <row r="82" spans="2:4" ht="14.25">
      <c r="B82" s="41" t="s">
        <v>3</v>
      </c>
      <c r="C82" s="41" t="s">
        <v>39</v>
      </c>
      <c r="D82" s="41">
        <v>3</v>
      </c>
    </row>
    <row r="85" spans="2:5" ht="14.25">
      <c r="B85" s="41" t="s">
        <v>4</v>
      </c>
      <c r="C85" s="41" t="s">
        <v>5</v>
      </c>
      <c r="D85" s="41" t="s">
        <v>6</v>
      </c>
      <c r="E85" s="41" t="s">
        <v>7</v>
      </c>
    </row>
    <row r="86" spans="2:5" ht="14.25">
      <c r="B86" s="41" t="s">
        <v>8</v>
      </c>
      <c r="C86" s="43">
        <v>206262.18</v>
      </c>
      <c r="D86" s="43">
        <v>206277.15</v>
      </c>
      <c r="E86" s="22">
        <f>D110</f>
        <v>135386.47680911</v>
      </c>
    </row>
    <row r="87" spans="2:5" ht="14.25">
      <c r="B87" s="41" t="s">
        <v>9</v>
      </c>
      <c r="E87" s="22">
        <f>C86-E86</f>
        <v>70875.70319089</v>
      </c>
    </row>
    <row r="89" spans="2:4" ht="14.25">
      <c r="B89" s="41" t="s">
        <v>10</v>
      </c>
      <c r="D89" s="41" t="s">
        <v>11</v>
      </c>
    </row>
    <row r="91" spans="2:4" ht="14.25">
      <c r="B91" s="44" t="s">
        <v>198</v>
      </c>
      <c r="D91" s="44">
        <v>57178</v>
      </c>
    </row>
    <row r="92" spans="2:4" ht="14.25">
      <c r="B92" s="44" t="s">
        <v>97</v>
      </c>
      <c r="D92" s="44">
        <v>2175.47680911</v>
      </c>
    </row>
    <row r="93" spans="2:4" ht="14.25">
      <c r="B93" s="44" t="s">
        <v>152</v>
      </c>
      <c r="D93" s="44"/>
    </row>
    <row r="94" spans="2:4" ht="14.25">
      <c r="B94" s="44" t="s">
        <v>256</v>
      </c>
      <c r="D94" s="44"/>
    </row>
    <row r="95" spans="2:4" ht="14.25">
      <c r="B95" s="44" t="s">
        <v>323</v>
      </c>
      <c r="D95" s="44"/>
    </row>
    <row r="96" spans="2:4" ht="14.25">
      <c r="B96" s="44" t="s">
        <v>117</v>
      </c>
      <c r="D96" s="44">
        <v>33429</v>
      </c>
    </row>
    <row r="97" spans="2:4" ht="14.25">
      <c r="B97" s="44" t="s">
        <v>95</v>
      </c>
      <c r="D97" s="44">
        <v>4496.98</v>
      </c>
    </row>
    <row r="98" spans="2:4" ht="14.25">
      <c r="B98" s="44" t="s">
        <v>324</v>
      </c>
      <c r="D98" s="44">
        <v>988.88</v>
      </c>
    </row>
    <row r="99" spans="2:4" ht="14.25">
      <c r="B99" s="44" t="s">
        <v>205</v>
      </c>
      <c r="D99" s="44">
        <v>7500.67</v>
      </c>
    </row>
    <row r="100" spans="2:4" ht="14.25">
      <c r="B100" s="44" t="s">
        <v>325</v>
      </c>
      <c r="D100" s="44">
        <v>1697.82</v>
      </c>
    </row>
    <row r="101" spans="2:4" ht="14.25">
      <c r="B101" s="44" t="s">
        <v>161</v>
      </c>
      <c r="D101" s="44">
        <v>7289.03</v>
      </c>
    </row>
    <row r="102" spans="2:4" ht="14.25">
      <c r="B102" s="44" t="s">
        <v>190</v>
      </c>
      <c r="D102" s="44">
        <v>8959.35</v>
      </c>
    </row>
    <row r="103" spans="2:4" ht="14.25">
      <c r="B103" s="44" t="s">
        <v>326</v>
      </c>
      <c r="D103" s="44">
        <v>3372.96</v>
      </c>
    </row>
    <row r="104" spans="2:4" ht="14.25">
      <c r="B104" s="44" t="s">
        <v>327</v>
      </c>
      <c r="D104" s="44">
        <v>414.86</v>
      </c>
    </row>
    <row r="105" spans="2:4" ht="14.25">
      <c r="B105" s="47" t="s">
        <v>297</v>
      </c>
      <c r="D105" s="48">
        <v>7431.99</v>
      </c>
    </row>
    <row r="106" spans="2:4" ht="14.25">
      <c r="B106" s="46" t="s">
        <v>100</v>
      </c>
      <c r="D106" s="48">
        <v>294.22</v>
      </c>
    </row>
    <row r="107" spans="2:4" ht="14.25">
      <c r="B107" s="46" t="s">
        <v>77</v>
      </c>
      <c r="D107" s="48">
        <v>157.24</v>
      </c>
    </row>
    <row r="110" spans="2:4" ht="14.25">
      <c r="B110" s="41" t="s">
        <v>12</v>
      </c>
      <c r="D110" s="22">
        <f>SUM(D90:D109)</f>
        <v>135386.47680911</v>
      </c>
    </row>
    <row r="112" ht="14.25">
      <c r="B112" s="41" t="s">
        <v>13</v>
      </c>
    </row>
    <row r="113" spans="2:3" ht="14.25">
      <c r="B113" s="41" t="s">
        <v>14</v>
      </c>
      <c r="C113" s="41" t="s">
        <v>68</v>
      </c>
    </row>
    <row r="118" ht="14.25">
      <c r="C118" s="41" t="s">
        <v>0</v>
      </c>
    </row>
    <row r="119" ht="14.25">
      <c r="C119" s="41" t="s">
        <v>1</v>
      </c>
    </row>
    <row r="120" ht="14.25">
      <c r="B120" s="41" t="s">
        <v>2</v>
      </c>
    </row>
    <row r="121" ht="14.25">
      <c r="C121" s="41" t="s">
        <v>69</v>
      </c>
    </row>
    <row r="122" spans="2:4" ht="14.25">
      <c r="B122" s="41" t="s">
        <v>3</v>
      </c>
      <c r="C122" s="41" t="s">
        <v>39</v>
      </c>
      <c r="D122" s="41">
        <v>4</v>
      </c>
    </row>
    <row r="125" spans="2:5" ht="14.25">
      <c r="B125" s="41" t="s">
        <v>4</v>
      </c>
      <c r="C125" s="41" t="s">
        <v>5</v>
      </c>
      <c r="D125" s="41" t="s">
        <v>6</v>
      </c>
      <c r="E125" s="41" t="s">
        <v>7</v>
      </c>
    </row>
    <row r="126" spans="2:5" ht="14.25">
      <c r="B126" s="41" t="s">
        <v>8</v>
      </c>
      <c r="C126" s="43">
        <v>175278.48</v>
      </c>
      <c r="D126" s="43">
        <v>178343.32</v>
      </c>
      <c r="E126" s="22">
        <f>D151</f>
        <v>323038.428649502</v>
      </c>
    </row>
    <row r="127" spans="2:5" ht="14.25">
      <c r="B127" s="41" t="s">
        <v>9</v>
      </c>
      <c r="E127" s="22">
        <f>C126-E126</f>
        <v>-147759.94864950198</v>
      </c>
    </row>
    <row r="129" spans="2:4" ht="14.25">
      <c r="B129" s="41" t="s">
        <v>10</v>
      </c>
      <c r="D129" s="41" t="s">
        <v>11</v>
      </c>
    </row>
    <row r="131" spans="2:4" ht="14.25">
      <c r="B131" s="44" t="s">
        <v>328</v>
      </c>
      <c r="D131" s="45">
        <v>59319</v>
      </c>
    </row>
    <row r="132" spans="2:4" ht="14.25">
      <c r="B132" s="44" t="s">
        <v>329</v>
      </c>
      <c r="D132" s="45">
        <v>700.593247915</v>
      </c>
    </row>
    <row r="133" spans="1:5" s="40" customFormat="1" ht="14.25">
      <c r="A133" s="41"/>
      <c r="B133" s="44" t="s">
        <v>85</v>
      </c>
      <c r="C133" s="41"/>
      <c r="D133" s="45">
        <v>2336.44662702</v>
      </c>
      <c r="E133" s="41"/>
    </row>
    <row r="134" spans="1:5" s="40" customFormat="1" ht="14.25">
      <c r="A134" s="41"/>
      <c r="B134" s="44" t="s">
        <v>330</v>
      </c>
      <c r="C134" s="41"/>
      <c r="D134" s="45">
        <v>4315.3</v>
      </c>
      <c r="E134" s="41"/>
    </row>
    <row r="135" spans="1:5" s="40" customFormat="1" ht="14.25">
      <c r="A135" s="41"/>
      <c r="B135" s="44" t="s">
        <v>198</v>
      </c>
      <c r="C135" s="41"/>
      <c r="D135" s="45">
        <v>56841</v>
      </c>
      <c r="E135" s="41"/>
    </row>
    <row r="136" spans="1:5" s="40" customFormat="1" ht="14.25">
      <c r="A136" s="41"/>
      <c r="B136" s="44" t="s">
        <v>158</v>
      </c>
      <c r="C136" s="41"/>
      <c r="D136" s="45">
        <v>60849</v>
      </c>
      <c r="E136" s="41"/>
    </row>
    <row r="137" spans="1:5" s="40" customFormat="1" ht="14.25">
      <c r="A137" s="41"/>
      <c r="B137" s="44" t="s">
        <v>211</v>
      </c>
      <c r="C137" s="41"/>
      <c r="D137" s="45">
        <v>1138.46</v>
      </c>
      <c r="E137" s="41"/>
    </row>
    <row r="138" spans="1:5" s="40" customFormat="1" ht="14.25">
      <c r="A138" s="41"/>
      <c r="B138" s="44" t="s">
        <v>95</v>
      </c>
      <c r="C138" s="41"/>
      <c r="D138" s="45">
        <v>4496.98</v>
      </c>
      <c r="E138" s="41"/>
    </row>
    <row r="139" spans="2:4" ht="14.25">
      <c r="B139" s="44" t="s">
        <v>331</v>
      </c>
      <c r="D139" s="45">
        <v>61000</v>
      </c>
    </row>
    <row r="140" spans="2:4" ht="14.25">
      <c r="B140" s="44" t="s">
        <v>91</v>
      </c>
      <c r="D140" s="45">
        <v>18228</v>
      </c>
    </row>
    <row r="141" spans="1:5" s="40" customFormat="1" ht="14.25">
      <c r="A141" s="41"/>
      <c r="B141" s="44" t="s">
        <v>119</v>
      </c>
      <c r="C141" s="41"/>
      <c r="D141" s="45">
        <v>1328.8693743600002</v>
      </c>
      <c r="E141" s="41"/>
    </row>
    <row r="142" spans="1:5" s="40" customFormat="1" ht="14.25">
      <c r="A142" s="41"/>
      <c r="B142" s="44" t="s">
        <v>85</v>
      </c>
      <c r="C142" s="41"/>
      <c r="D142" s="45">
        <v>679.509400207</v>
      </c>
      <c r="E142" s="41"/>
    </row>
    <row r="143" spans="2:4" ht="14.25">
      <c r="B143" s="44" t="s">
        <v>145</v>
      </c>
      <c r="D143" s="45">
        <v>2604.31</v>
      </c>
    </row>
    <row r="144" spans="2:4" ht="14.25">
      <c r="B144" s="44" t="s">
        <v>145</v>
      </c>
      <c r="D144" s="45">
        <v>4957.77</v>
      </c>
    </row>
    <row r="145" spans="2:4" ht="14.25">
      <c r="B145" s="47" t="s">
        <v>182</v>
      </c>
      <c r="D145" s="48">
        <v>2014.54</v>
      </c>
    </row>
    <row r="146" spans="2:4" ht="14.25">
      <c r="B146" s="47" t="s">
        <v>332</v>
      </c>
      <c r="D146" s="48">
        <v>23612</v>
      </c>
    </row>
    <row r="147" spans="2:4" ht="14.25">
      <c r="B147" s="47" t="s">
        <v>333</v>
      </c>
      <c r="D147" s="48">
        <v>18322.85</v>
      </c>
    </row>
    <row r="148" spans="2:4" ht="14.25">
      <c r="B148" s="46" t="s">
        <v>77</v>
      </c>
      <c r="D148" s="48">
        <v>157.24</v>
      </c>
    </row>
    <row r="149" spans="2:4" ht="14.25">
      <c r="B149" s="46" t="s">
        <v>203</v>
      </c>
      <c r="D149" s="48">
        <v>136.56</v>
      </c>
    </row>
    <row r="150" ht="14.25">
      <c r="D150" s="2"/>
    </row>
    <row r="151" spans="2:4" ht="14.25">
      <c r="B151" s="41" t="s">
        <v>12</v>
      </c>
      <c r="D151" s="22">
        <f>SUM(D130:D150)</f>
        <v>323038.428649502</v>
      </c>
    </row>
    <row r="153" ht="14.25">
      <c r="B153" s="41" t="s">
        <v>13</v>
      </c>
    </row>
    <row r="154" spans="2:3" ht="14.25">
      <c r="B154" s="41" t="s">
        <v>14</v>
      </c>
      <c r="C154" s="41" t="s">
        <v>68</v>
      </c>
    </row>
    <row r="160" ht="14.25">
      <c r="C160" s="41" t="s">
        <v>0</v>
      </c>
    </row>
    <row r="161" ht="14.25">
      <c r="C161" s="41" t="s">
        <v>1</v>
      </c>
    </row>
    <row r="162" ht="14.25">
      <c r="B162" s="41" t="s">
        <v>2</v>
      </c>
    </row>
    <row r="163" ht="14.25">
      <c r="C163" s="41" t="s">
        <v>69</v>
      </c>
    </row>
    <row r="164" spans="2:4" ht="14.25">
      <c r="B164" s="41" t="s">
        <v>3</v>
      </c>
      <c r="C164" s="41" t="s">
        <v>39</v>
      </c>
      <c r="D164" s="41">
        <v>5</v>
      </c>
    </row>
    <row r="167" spans="2:5" ht="14.25">
      <c r="B167" s="41" t="s">
        <v>4</v>
      </c>
      <c r="C167" s="41" t="s">
        <v>5</v>
      </c>
      <c r="D167" s="41" t="s">
        <v>6</v>
      </c>
      <c r="E167" s="41" t="s">
        <v>7</v>
      </c>
    </row>
    <row r="168" spans="2:5" ht="14.25">
      <c r="B168" s="41" t="s">
        <v>8</v>
      </c>
      <c r="C168" s="43">
        <v>211885.31</v>
      </c>
      <c r="D168" s="43">
        <v>216820.72999999998</v>
      </c>
      <c r="E168" s="41">
        <f>D187</f>
        <v>103172.43211392399</v>
      </c>
    </row>
    <row r="169" spans="2:5" ht="14.25">
      <c r="B169" s="41" t="s">
        <v>9</v>
      </c>
      <c r="E169" s="41">
        <f>C168-E168</f>
        <v>108712.877886076</v>
      </c>
    </row>
    <row r="171" spans="2:4" ht="14.25">
      <c r="B171" s="41" t="s">
        <v>10</v>
      </c>
      <c r="D171" s="41" t="s">
        <v>11</v>
      </c>
    </row>
    <row r="173" spans="2:4" ht="14.25">
      <c r="B173" s="44" t="s">
        <v>334</v>
      </c>
      <c r="D173" s="45">
        <v>7018.08</v>
      </c>
    </row>
    <row r="174" spans="2:4" ht="14.25">
      <c r="B174" s="44" t="s">
        <v>328</v>
      </c>
      <c r="D174" s="45">
        <v>73245</v>
      </c>
    </row>
    <row r="175" spans="2:4" ht="14.25">
      <c r="B175" s="44" t="s">
        <v>95</v>
      </c>
      <c r="D175" s="45">
        <v>3539.6</v>
      </c>
    </row>
    <row r="176" spans="2:4" ht="14.25">
      <c r="B176" s="44" t="s">
        <v>85</v>
      </c>
      <c r="D176" s="45">
        <v>1801.752713717</v>
      </c>
    </row>
    <row r="177" spans="2:4" ht="14.25">
      <c r="B177" s="44" t="s">
        <v>161</v>
      </c>
      <c r="D177" s="45">
        <v>7897.03</v>
      </c>
    </row>
    <row r="178" spans="2:4" ht="14.25">
      <c r="B178" s="44" t="s">
        <v>335</v>
      </c>
      <c r="D178" s="45">
        <f>2264.22+4834.45</f>
        <v>7098.67</v>
      </c>
    </row>
    <row r="179" spans="2:4" ht="14.25">
      <c r="B179" s="44" t="s">
        <v>155</v>
      </c>
      <c r="D179" s="45">
        <v>1892.79</v>
      </c>
    </row>
    <row r="180" spans="2:4" ht="14.25">
      <c r="B180" s="44" t="s">
        <v>85</v>
      </c>
      <c r="D180" s="45">
        <v>679.509400207</v>
      </c>
    </row>
    <row r="187" spans="2:4" ht="14.25">
      <c r="B187" s="41" t="s">
        <v>12</v>
      </c>
      <c r="D187" s="41">
        <f>SUM(D172:D186)</f>
        <v>103172.43211392399</v>
      </c>
    </row>
    <row r="189" ht="14.25">
      <c r="B189" s="41" t="s">
        <v>13</v>
      </c>
    </row>
    <row r="190" spans="2:3" ht="14.25">
      <c r="B190" s="41" t="s">
        <v>14</v>
      </c>
      <c r="C190" s="41" t="s">
        <v>68</v>
      </c>
    </row>
    <row r="195" ht="14.25">
      <c r="C195" s="41" t="s">
        <v>0</v>
      </c>
    </row>
    <row r="196" ht="14.25">
      <c r="C196" s="41" t="s">
        <v>1</v>
      </c>
    </row>
    <row r="197" ht="14.25">
      <c r="B197" s="41" t="s">
        <v>2</v>
      </c>
    </row>
    <row r="198" ht="14.25">
      <c r="C198" s="41" t="s">
        <v>69</v>
      </c>
    </row>
    <row r="199" spans="2:4" ht="14.25">
      <c r="B199" s="41" t="s">
        <v>3</v>
      </c>
      <c r="C199" s="41" t="s">
        <v>39</v>
      </c>
      <c r="D199" s="41">
        <v>6</v>
      </c>
    </row>
    <row r="202" spans="2:5" ht="14.25">
      <c r="B202" s="41" t="s">
        <v>4</v>
      </c>
      <c r="C202" s="41" t="s">
        <v>5</v>
      </c>
      <c r="D202" s="41" t="s">
        <v>6</v>
      </c>
      <c r="E202" s="41" t="s">
        <v>7</v>
      </c>
    </row>
    <row r="203" spans="2:5" ht="14.25">
      <c r="B203" s="41" t="s">
        <v>8</v>
      </c>
      <c r="C203" s="43">
        <v>178598.04</v>
      </c>
      <c r="D203" s="43">
        <v>167545.94</v>
      </c>
      <c r="E203" s="41">
        <f>D220</f>
        <v>37641.183603859</v>
      </c>
    </row>
    <row r="204" spans="2:5" ht="14.25">
      <c r="B204" s="41" t="s">
        <v>9</v>
      </c>
      <c r="E204" s="41">
        <f>C203-E203</f>
        <v>140956.856396141</v>
      </c>
    </row>
    <row r="206" spans="2:4" ht="14.25">
      <c r="B206" s="41" t="s">
        <v>10</v>
      </c>
      <c r="D206" s="41" t="s">
        <v>11</v>
      </c>
    </row>
    <row r="208" spans="2:4" ht="14.25">
      <c r="B208" s="44" t="s">
        <v>329</v>
      </c>
      <c r="D208" s="45">
        <v>700.593247915</v>
      </c>
    </row>
    <row r="209" spans="2:4" ht="14.25">
      <c r="B209" s="44" t="s">
        <v>336</v>
      </c>
      <c r="D209" s="45">
        <v>12651</v>
      </c>
    </row>
    <row r="210" spans="2:4" ht="14.25">
      <c r="B210" s="44" t="s">
        <v>210</v>
      </c>
      <c r="D210" s="45">
        <v>1248.95</v>
      </c>
    </row>
    <row r="211" spans="2:4" ht="14.25">
      <c r="B211" s="44" t="s">
        <v>283</v>
      </c>
      <c r="D211" s="45">
        <v>6511.09</v>
      </c>
    </row>
    <row r="212" spans="2:4" ht="14.25">
      <c r="B212" s="44" t="s">
        <v>95</v>
      </c>
      <c r="D212" s="45">
        <v>3539.6</v>
      </c>
    </row>
    <row r="213" spans="2:4" ht="14.25">
      <c r="B213" s="44" t="s">
        <v>324</v>
      </c>
      <c r="D213" s="45">
        <v>1455.33</v>
      </c>
    </row>
    <row r="214" spans="2:4" ht="14.25">
      <c r="B214" s="44" t="s">
        <v>337</v>
      </c>
      <c r="D214" s="45">
        <v>2615.99</v>
      </c>
    </row>
    <row r="215" spans="2:4" ht="14.25">
      <c r="B215" s="44" t="s">
        <v>338</v>
      </c>
      <c r="D215" s="45">
        <v>7970.59</v>
      </c>
    </row>
    <row r="216" spans="2:4" ht="14.25">
      <c r="B216" s="44" t="s">
        <v>203</v>
      </c>
      <c r="D216" s="45">
        <v>629.621608374</v>
      </c>
    </row>
    <row r="217" spans="2:4" ht="14.25">
      <c r="B217" s="44" t="s">
        <v>92</v>
      </c>
      <c r="D217" s="45"/>
    </row>
    <row r="218" spans="2:4" ht="14.25">
      <c r="B218" s="44" t="s">
        <v>100</v>
      </c>
      <c r="D218" s="45">
        <v>318.41874757000005</v>
      </c>
    </row>
    <row r="220" spans="2:4" ht="14.25">
      <c r="B220" s="41" t="s">
        <v>12</v>
      </c>
      <c r="D220" s="41">
        <f>SUM(D207:D219)</f>
        <v>37641.183603859</v>
      </c>
    </row>
    <row r="222" ht="14.25">
      <c r="B222" s="41" t="s">
        <v>13</v>
      </c>
    </row>
    <row r="223" spans="2:3" ht="14.25">
      <c r="B223" s="41" t="s">
        <v>14</v>
      </c>
      <c r="C223" s="41" t="s">
        <v>68</v>
      </c>
    </row>
    <row r="229" ht="14.25">
      <c r="C229" s="41" t="s">
        <v>0</v>
      </c>
    </row>
    <row r="230" ht="14.25">
      <c r="C230" s="41" t="s">
        <v>1</v>
      </c>
    </row>
    <row r="231" ht="14.25">
      <c r="B231" s="41" t="s">
        <v>2</v>
      </c>
    </row>
    <row r="232" ht="14.25">
      <c r="C232" s="41" t="s">
        <v>69</v>
      </c>
    </row>
    <row r="233" spans="2:4" ht="14.25">
      <c r="B233" s="41" t="s">
        <v>3</v>
      </c>
      <c r="C233" s="41" t="s">
        <v>39</v>
      </c>
      <c r="D233" s="41">
        <v>7</v>
      </c>
    </row>
    <row r="236" spans="2:5" ht="14.25">
      <c r="B236" s="41" t="s">
        <v>4</v>
      </c>
      <c r="C236" s="41" t="s">
        <v>5</v>
      </c>
      <c r="D236" s="41" t="s">
        <v>6</v>
      </c>
      <c r="E236" s="41" t="s">
        <v>7</v>
      </c>
    </row>
    <row r="237" spans="2:5" ht="14.25">
      <c r="B237" s="41" t="s">
        <v>8</v>
      </c>
      <c r="C237" s="43">
        <v>247495.68</v>
      </c>
      <c r="D237" s="43">
        <v>246680.79</v>
      </c>
      <c r="E237" s="22">
        <f>D261</f>
        <v>373791.44975981995</v>
      </c>
    </row>
    <row r="238" spans="2:5" ht="14.25">
      <c r="B238" s="41" t="s">
        <v>9</v>
      </c>
      <c r="E238" s="22">
        <f>C237-E237</f>
        <v>-126295.76975981996</v>
      </c>
    </row>
    <row r="240" spans="2:4" ht="14.25">
      <c r="B240" s="41" t="s">
        <v>10</v>
      </c>
      <c r="D240" s="41" t="s">
        <v>11</v>
      </c>
    </row>
    <row r="242" spans="2:4" ht="14.25">
      <c r="B242" s="44" t="s">
        <v>339</v>
      </c>
      <c r="D242" s="45">
        <v>4606.7</v>
      </c>
    </row>
    <row r="243" spans="2:4" ht="14.25">
      <c r="B243" s="44" t="s">
        <v>88</v>
      </c>
      <c r="D243" s="45">
        <v>1934.09</v>
      </c>
    </row>
    <row r="244" spans="2:4" ht="14.25">
      <c r="B244" s="44" t="s">
        <v>111</v>
      </c>
      <c r="D244" s="45">
        <v>69000</v>
      </c>
    </row>
    <row r="245" spans="1:5" s="40" customFormat="1" ht="14.25">
      <c r="A245" s="41"/>
      <c r="B245" s="44" t="s">
        <v>110</v>
      </c>
      <c r="C245" s="41"/>
      <c r="D245" s="45">
        <v>1531.27987991</v>
      </c>
      <c r="E245" s="41"/>
    </row>
    <row r="246" spans="1:5" s="40" customFormat="1" ht="14.25">
      <c r="A246" s="41"/>
      <c r="B246" s="44" t="s">
        <v>340</v>
      </c>
      <c r="C246" s="41"/>
      <c r="D246" s="45">
        <v>19282</v>
      </c>
      <c r="E246" s="41"/>
    </row>
    <row r="247" spans="1:5" s="40" customFormat="1" ht="14.25">
      <c r="A247" s="41"/>
      <c r="B247" s="44" t="s">
        <v>158</v>
      </c>
      <c r="C247" s="41"/>
      <c r="D247" s="45">
        <v>81785</v>
      </c>
      <c r="E247" s="41"/>
    </row>
    <row r="248" spans="1:5" s="40" customFormat="1" ht="14.25">
      <c r="A248" s="41"/>
      <c r="B248" s="44" t="s">
        <v>110</v>
      </c>
      <c r="C248" s="41"/>
      <c r="D248" s="45">
        <v>1419.9598799100002</v>
      </c>
      <c r="E248" s="41"/>
    </row>
    <row r="249" spans="2:4" ht="14.25">
      <c r="B249" s="44" t="s">
        <v>341</v>
      </c>
      <c r="D249" s="45">
        <v>14658</v>
      </c>
    </row>
    <row r="250" spans="1:5" s="5" customFormat="1" ht="14.25">
      <c r="A250" s="20"/>
      <c r="B250" s="44" t="s">
        <v>342</v>
      </c>
      <c r="C250" s="41"/>
      <c r="D250" s="45">
        <v>3065.9</v>
      </c>
      <c r="E250" s="41"/>
    </row>
    <row r="251" spans="1:5" s="5" customFormat="1" ht="14.25">
      <c r="A251" s="20"/>
      <c r="B251" s="44" t="s">
        <v>161</v>
      </c>
      <c r="C251" s="41"/>
      <c r="D251" s="45">
        <v>7467.48</v>
      </c>
      <c r="E251" s="41"/>
    </row>
    <row r="252" spans="2:4" ht="14.25">
      <c r="B252" s="44" t="s">
        <v>98</v>
      </c>
      <c r="D252" s="45">
        <v>69000</v>
      </c>
    </row>
    <row r="253" spans="2:4" ht="14.25">
      <c r="B253" s="44" t="s">
        <v>343</v>
      </c>
      <c r="D253" s="45">
        <v>4637.53</v>
      </c>
    </row>
    <row r="254" spans="2:4" ht="14.25">
      <c r="B254" s="44" t="s">
        <v>344</v>
      </c>
      <c r="D254" s="45">
        <v>10969.6</v>
      </c>
    </row>
    <row r="255" spans="2:4" ht="14.25">
      <c r="B255" s="44" t="s">
        <v>345</v>
      </c>
      <c r="D255" s="45">
        <v>1396.35</v>
      </c>
    </row>
    <row r="256" spans="2:4" ht="28.5">
      <c r="B256" s="46" t="s">
        <v>110</v>
      </c>
      <c r="D256" s="45">
        <v>1401.81</v>
      </c>
    </row>
    <row r="257" spans="2:4" ht="28.5">
      <c r="B257" s="47" t="s">
        <v>128</v>
      </c>
      <c r="D257" s="48">
        <v>79975</v>
      </c>
    </row>
    <row r="258" spans="2:4" ht="28.5">
      <c r="B258" s="46" t="s">
        <v>110</v>
      </c>
      <c r="D258" s="48">
        <v>1660.75</v>
      </c>
    </row>
    <row r="259" ht="14.25">
      <c r="D259" s="2"/>
    </row>
    <row r="261" spans="2:4" ht="14.25">
      <c r="B261" s="41" t="s">
        <v>12</v>
      </c>
      <c r="D261" s="22">
        <f>SUM(D241:D260)</f>
        <v>373791.44975981995</v>
      </c>
    </row>
    <row r="263" ht="14.25">
      <c r="B263" s="41" t="s">
        <v>13</v>
      </c>
    </row>
    <row r="264" spans="2:3" ht="14.25">
      <c r="B264" s="41" t="s">
        <v>14</v>
      </c>
      <c r="C264" s="41" t="s">
        <v>68</v>
      </c>
    </row>
    <row r="270" ht="14.25">
      <c r="C270" s="41" t="s">
        <v>0</v>
      </c>
    </row>
    <row r="271" ht="14.25">
      <c r="C271" s="41" t="s">
        <v>1</v>
      </c>
    </row>
    <row r="272" ht="14.25">
      <c r="B272" s="41" t="s">
        <v>2</v>
      </c>
    </row>
    <row r="273" ht="14.25">
      <c r="C273" s="41" t="s">
        <v>69</v>
      </c>
    </row>
    <row r="274" spans="2:4" ht="14.25">
      <c r="B274" s="41" t="s">
        <v>3</v>
      </c>
      <c r="C274" s="41" t="s">
        <v>39</v>
      </c>
      <c r="D274" s="41">
        <v>10</v>
      </c>
    </row>
    <row r="277" spans="2:5" ht="14.25">
      <c r="B277" s="41" t="s">
        <v>4</v>
      </c>
      <c r="C277" s="41" t="s">
        <v>5</v>
      </c>
      <c r="D277" s="41" t="s">
        <v>6</v>
      </c>
      <c r="E277" s="41" t="s">
        <v>7</v>
      </c>
    </row>
    <row r="278" spans="2:5" ht="14.25">
      <c r="B278" s="41" t="s">
        <v>8</v>
      </c>
      <c r="C278" s="33">
        <v>209905.92</v>
      </c>
      <c r="D278" s="33">
        <v>208781.35</v>
      </c>
      <c r="E278" s="22">
        <f>D298</f>
        <v>159654.40451964</v>
      </c>
    </row>
    <row r="279" spans="2:5" ht="14.25">
      <c r="B279" s="41" t="s">
        <v>9</v>
      </c>
      <c r="E279" s="22">
        <f>C278-E278</f>
        <v>50251.515480360016</v>
      </c>
    </row>
    <row r="281" spans="2:4" ht="14.25">
      <c r="B281" s="41" t="s">
        <v>10</v>
      </c>
      <c r="D281" s="41" t="s">
        <v>11</v>
      </c>
    </row>
    <row r="283" spans="2:4" ht="14.25">
      <c r="B283" s="44" t="s">
        <v>346</v>
      </c>
      <c r="D283" s="45">
        <v>493.77</v>
      </c>
    </row>
    <row r="284" spans="2:4" ht="14.25">
      <c r="B284" s="44" t="s">
        <v>110</v>
      </c>
      <c r="D284" s="45">
        <v>1510.7098799100002</v>
      </c>
    </row>
    <row r="285" spans="2:4" ht="14.25">
      <c r="B285" s="44" t="s">
        <v>110</v>
      </c>
      <c r="D285" s="45">
        <v>1694.02487991</v>
      </c>
    </row>
    <row r="286" spans="2:4" ht="14.25">
      <c r="B286" s="44" t="s">
        <v>347</v>
      </c>
      <c r="D286" s="45">
        <v>81956</v>
      </c>
    </row>
    <row r="287" spans="2:4" ht="14.25">
      <c r="B287" s="44" t="s">
        <v>117</v>
      </c>
      <c r="D287" s="45">
        <v>17367</v>
      </c>
    </row>
    <row r="288" spans="2:4" ht="14.25">
      <c r="B288" s="44" t="s">
        <v>348</v>
      </c>
      <c r="D288" s="45">
        <v>5989.57</v>
      </c>
    </row>
    <row r="289" spans="2:4" ht="14.25">
      <c r="B289" s="44" t="s">
        <v>169</v>
      </c>
      <c r="D289" s="45">
        <v>1247.79</v>
      </c>
    </row>
    <row r="290" spans="2:4" ht="14.25">
      <c r="B290" s="44" t="s">
        <v>211</v>
      </c>
      <c r="D290" s="45">
        <v>14731.25</v>
      </c>
    </row>
    <row r="291" spans="2:4" ht="14.25">
      <c r="B291" s="44" t="s">
        <v>110</v>
      </c>
      <c r="D291" s="45">
        <v>3156.93975982</v>
      </c>
    </row>
    <row r="292" spans="2:4" ht="14.25">
      <c r="B292" s="44" t="s">
        <v>349</v>
      </c>
      <c r="D292" s="45">
        <v>31146</v>
      </c>
    </row>
    <row r="293" spans="2:4" ht="14.25">
      <c r="B293" s="46" t="s">
        <v>92</v>
      </c>
      <c r="D293" s="45">
        <v>361.35</v>
      </c>
    </row>
    <row r="294" ht="14.25">
      <c r="D294" s="2"/>
    </row>
    <row r="298" spans="2:4" ht="14.25">
      <c r="B298" s="41" t="s">
        <v>12</v>
      </c>
      <c r="D298" s="22">
        <f>SUM(D282:D297)</f>
        <v>159654.40451964</v>
      </c>
    </row>
    <row r="300" ht="14.25">
      <c r="B300" s="41" t="s">
        <v>13</v>
      </c>
    </row>
    <row r="301" spans="2:3" ht="14.25">
      <c r="B301" s="41" t="s">
        <v>14</v>
      </c>
      <c r="C301" s="41" t="s">
        <v>68</v>
      </c>
    </row>
    <row r="305" ht="14.25">
      <c r="C305" s="41" t="s">
        <v>0</v>
      </c>
    </row>
    <row r="306" ht="14.25">
      <c r="C306" s="41" t="s">
        <v>1</v>
      </c>
    </row>
    <row r="307" ht="14.25">
      <c r="B307" s="41" t="s">
        <v>2</v>
      </c>
    </row>
    <row r="308" ht="14.25">
      <c r="C308" s="41" t="s">
        <v>69</v>
      </c>
    </row>
    <row r="309" spans="2:4" ht="14.25">
      <c r="B309" s="41" t="s">
        <v>3</v>
      </c>
      <c r="C309" s="41" t="s">
        <v>39</v>
      </c>
      <c r="D309" s="41">
        <v>11</v>
      </c>
    </row>
    <row r="312" spans="2:5" ht="14.25">
      <c r="B312" s="41" t="s">
        <v>4</v>
      </c>
      <c r="C312" s="41" t="s">
        <v>5</v>
      </c>
      <c r="D312" s="41" t="s">
        <v>6</v>
      </c>
      <c r="E312" s="41" t="s">
        <v>7</v>
      </c>
    </row>
    <row r="313" spans="2:5" ht="14.25">
      <c r="B313" s="41" t="s">
        <v>8</v>
      </c>
      <c r="C313" s="43">
        <v>182996.9</v>
      </c>
      <c r="D313" s="43">
        <v>183043.53</v>
      </c>
      <c r="E313" s="41">
        <f>D339</f>
        <v>213620.94866866004</v>
      </c>
    </row>
    <row r="314" spans="2:5" ht="14.25">
      <c r="B314" s="41" t="s">
        <v>9</v>
      </c>
      <c r="E314" s="41">
        <f>C313-E313</f>
        <v>-30624.04866866005</v>
      </c>
    </row>
    <row r="316" spans="2:4" ht="14.25">
      <c r="B316" s="41" t="s">
        <v>10</v>
      </c>
      <c r="D316" s="41" t="s">
        <v>11</v>
      </c>
    </row>
    <row r="318" spans="2:4" ht="14.25">
      <c r="B318" s="44" t="s">
        <v>97</v>
      </c>
      <c r="D318" s="45">
        <v>1205.73331351</v>
      </c>
    </row>
    <row r="319" spans="2:4" ht="14.25">
      <c r="B319" s="44" t="s">
        <v>350</v>
      </c>
      <c r="D319" s="45">
        <v>786.35</v>
      </c>
    </row>
    <row r="320" spans="2:4" ht="14.25">
      <c r="B320" s="44" t="s">
        <v>198</v>
      </c>
      <c r="D320" s="45">
        <v>89441</v>
      </c>
    </row>
    <row r="321" spans="1:5" s="40" customFormat="1" ht="14.25">
      <c r="A321" s="41"/>
      <c r="B321" s="44" t="s">
        <v>95</v>
      </c>
      <c r="C321" s="41"/>
      <c r="D321" s="45">
        <v>4496.98</v>
      </c>
      <c r="E321" s="41"/>
    </row>
    <row r="322" spans="1:5" s="40" customFormat="1" ht="14.25">
      <c r="A322" s="41"/>
      <c r="B322" s="44" t="s">
        <v>91</v>
      </c>
      <c r="C322" s="41"/>
      <c r="D322" s="45">
        <v>30311</v>
      </c>
      <c r="E322" s="41"/>
    </row>
    <row r="323" spans="1:5" s="40" customFormat="1" ht="14.25">
      <c r="A323" s="41"/>
      <c r="B323" s="44" t="s">
        <v>161</v>
      </c>
      <c r="C323" s="41"/>
      <c r="D323" s="45">
        <v>7897.03</v>
      </c>
      <c r="E323" s="41"/>
    </row>
    <row r="324" spans="1:5" s="40" customFormat="1" ht="14.25">
      <c r="A324" s="41"/>
      <c r="B324" s="44" t="s">
        <v>261</v>
      </c>
      <c r="C324" s="41"/>
      <c r="D324" s="45">
        <f>2175.64+2459.67</f>
        <v>4635.3099999999995</v>
      </c>
      <c r="E324" s="41"/>
    </row>
    <row r="325" spans="1:5" s="40" customFormat="1" ht="14.25">
      <c r="A325" s="41"/>
      <c r="B325" s="44" t="s">
        <v>119</v>
      </c>
      <c r="C325" s="41"/>
      <c r="D325" s="45">
        <v>1314.3493743600002</v>
      </c>
      <c r="E325" s="41"/>
    </row>
    <row r="326" spans="2:4" ht="14.25">
      <c r="B326" s="44" t="s">
        <v>351</v>
      </c>
      <c r="D326" s="45">
        <v>589.78</v>
      </c>
    </row>
    <row r="327" spans="2:4" ht="14.25">
      <c r="B327" s="44" t="s">
        <v>84</v>
      </c>
      <c r="D327" s="45">
        <v>298.67</v>
      </c>
    </row>
    <row r="328" spans="2:4" ht="14.25">
      <c r="B328" s="44" t="s">
        <v>352</v>
      </c>
      <c r="D328" s="45">
        <v>3555.09</v>
      </c>
    </row>
    <row r="329" spans="2:4" ht="14.25">
      <c r="B329" s="44" t="s">
        <v>353</v>
      </c>
      <c r="D329" s="45">
        <v>1201.04</v>
      </c>
    </row>
    <row r="330" spans="2:4" ht="14.25">
      <c r="B330" s="44" t="s">
        <v>100</v>
      </c>
      <c r="D330" s="45">
        <v>636.8374951400001</v>
      </c>
    </row>
    <row r="331" spans="2:4" ht="14.25">
      <c r="B331" s="44" t="s">
        <v>100</v>
      </c>
      <c r="D331" s="45">
        <v>3123.97848565</v>
      </c>
    </row>
    <row r="332" spans="2:4" ht="28.5">
      <c r="B332" s="47" t="s">
        <v>354</v>
      </c>
      <c r="D332" s="48">
        <v>1946.78</v>
      </c>
    </row>
    <row r="333" spans="2:4" ht="28.5">
      <c r="B333" s="47" t="s">
        <v>355</v>
      </c>
      <c r="D333" s="48">
        <v>17834.12</v>
      </c>
    </row>
    <row r="334" spans="2:4" ht="28.5">
      <c r="B334" s="47" t="s">
        <v>356</v>
      </c>
      <c r="D334" s="48">
        <v>18417.11</v>
      </c>
    </row>
    <row r="335" spans="2:4" ht="28.5">
      <c r="B335" s="47" t="s">
        <v>357</v>
      </c>
      <c r="D335" s="48">
        <v>6650.87</v>
      </c>
    </row>
    <row r="336" spans="2:4" ht="14.25">
      <c r="B336" s="47" t="s">
        <v>297</v>
      </c>
      <c r="D336" s="48">
        <v>15001.76</v>
      </c>
    </row>
    <row r="337" spans="2:4" ht="14.25">
      <c r="B337" s="47" t="s">
        <v>358</v>
      </c>
      <c r="D337" s="48">
        <v>4277.16</v>
      </c>
    </row>
    <row r="339" spans="2:4" ht="14.25">
      <c r="B339" s="41" t="s">
        <v>12</v>
      </c>
      <c r="D339" s="22">
        <f>SUM(D317:D338)</f>
        <v>213620.94866866004</v>
      </c>
    </row>
    <row r="341" ht="14.25">
      <c r="B341" s="41" t="s">
        <v>13</v>
      </c>
    </row>
    <row r="342" spans="2:3" ht="14.25">
      <c r="B342" s="41" t="s">
        <v>14</v>
      </c>
      <c r="C342" s="41" t="s">
        <v>68</v>
      </c>
    </row>
    <row r="344" ht="14.25">
      <c r="C344" s="41" t="s">
        <v>0</v>
      </c>
    </row>
    <row r="345" ht="14.25">
      <c r="C345" s="41" t="s">
        <v>1</v>
      </c>
    </row>
    <row r="346" ht="14.25">
      <c r="B346" s="41" t="s">
        <v>2</v>
      </c>
    </row>
    <row r="347" ht="14.25">
      <c r="C347" s="41" t="s">
        <v>69</v>
      </c>
    </row>
    <row r="348" spans="2:4" ht="14.25">
      <c r="B348" s="41" t="s">
        <v>3</v>
      </c>
      <c r="C348" s="41" t="s">
        <v>39</v>
      </c>
      <c r="D348" s="41">
        <v>14</v>
      </c>
    </row>
    <row r="351" spans="2:5" ht="14.25">
      <c r="B351" s="41" t="s">
        <v>4</v>
      </c>
      <c r="C351" s="41" t="s">
        <v>5</v>
      </c>
      <c r="D351" s="41" t="s">
        <v>6</v>
      </c>
      <c r="E351" s="41" t="s">
        <v>7</v>
      </c>
    </row>
    <row r="352" spans="2:5" ht="14.25">
      <c r="B352" s="41" t="s">
        <v>8</v>
      </c>
      <c r="C352" s="43">
        <v>58420.520000000004</v>
      </c>
      <c r="D352" s="43">
        <v>55702.05</v>
      </c>
      <c r="E352" s="22">
        <f>D372</f>
        <v>21471.62</v>
      </c>
    </row>
    <row r="353" spans="2:5" ht="14.25">
      <c r="B353" s="41" t="s">
        <v>9</v>
      </c>
      <c r="E353" s="22">
        <f>C352-E352</f>
        <v>36948.90000000001</v>
      </c>
    </row>
    <row r="355" spans="2:4" ht="14.25">
      <c r="B355" s="41" t="s">
        <v>10</v>
      </c>
      <c r="D355" s="41" t="s">
        <v>11</v>
      </c>
    </row>
    <row r="357" spans="2:4" ht="42.75">
      <c r="B357" s="49" t="s">
        <v>94</v>
      </c>
      <c r="C357" s="23"/>
      <c r="D357" s="44">
        <v>16742</v>
      </c>
    </row>
    <row r="358" spans="1:5" s="6" customFormat="1" ht="14.25">
      <c r="A358" s="20"/>
      <c r="B358" s="44" t="s">
        <v>359</v>
      </c>
      <c r="C358" s="41"/>
      <c r="D358" s="44">
        <v>4729.62</v>
      </c>
      <c r="E358" s="41"/>
    </row>
    <row r="359" spans="1:5" s="6" customFormat="1" ht="14.25">
      <c r="A359" s="20"/>
      <c r="B359" s="41"/>
      <c r="C359" s="41"/>
      <c r="D359" s="2"/>
      <c r="E359" s="41"/>
    </row>
    <row r="360" spans="1:5" s="6" customFormat="1" ht="14.25">
      <c r="A360" s="20"/>
      <c r="B360" s="41"/>
      <c r="C360" s="41"/>
      <c r="D360" s="2"/>
      <c r="E360" s="41"/>
    </row>
    <row r="361" ht="14.25">
      <c r="D361" s="2"/>
    </row>
    <row r="362" ht="14.25">
      <c r="D362" s="2"/>
    </row>
    <row r="363" ht="14.25">
      <c r="D363" s="2"/>
    </row>
    <row r="364" ht="14.25">
      <c r="D364" s="2"/>
    </row>
    <row r="365" ht="14.25">
      <c r="D365" s="2"/>
    </row>
    <row r="366" ht="14.25">
      <c r="D366" s="2"/>
    </row>
    <row r="367" ht="14.25">
      <c r="D367" s="2"/>
    </row>
    <row r="368" ht="14.25">
      <c r="D368" s="2"/>
    </row>
    <row r="369" ht="14.25">
      <c r="D369" s="2"/>
    </row>
    <row r="372" spans="2:4" ht="14.25">
      <c r="B372" s="41" t="s">
        <v>12</v>
      </c>
      <c r="D372" s="22">
        <f>SUM(D356:D371)</f>
        <v>21471.62</v>
      </c>
    </row>
    <row r="374" ht="14.25">
      <c r="B374" s="41" t="s">
        <v>13</v>
      </c>
    </row>
    <row r="375" spans="2:3" ht="14.25">
      <c r="B375" s="41" t="s">
        <v>14</v>
      </c>
      <c r="C375" s="41" t="s">
        <v>68</v>
      </c>
    </row>
    <row r="377" ht="14.25">
      <c r="C377" s="41" t="s">
        <v>0</v>
      </c>
    </row>
    <row r="378" ht="14.25">
      <c r="C378" s="41" t="s">
        <v>1</v>
      </c>
    </row>
    <row r="379" ht="14.25">
      <c r="B379" s="41" t="s">
        <v>2</v>
      </c>
    </row>
    <row r="380" ht="14.25">
      <c r="C380" s="41" t="s">
        <v>69</v>
      </c>
    </row>
    <row r="381" spans="2:4" ht="14.25">
      <c r="B381" s="41" t="s">
        <v>3</v>
      </c>
      <c r="C381" s="41" t="s">
        <v>39</v>
      </c>
      <c r="D381" s="41">
        <v>15</v>
      </c>
    </row>
    <row r="384" spans="2:5" ht="14.25">
      <c r="B384" s="41" t="s">
        <v>4</v>
      </c>
      <c r="C384" s="41" t="s">
        <v>5</v>
      </c>
      <c r="D384" s="41" t="s">
        <v>6</v>
      </c>
      <c r="E384" s="41" t="s">
        <v>7</v>
      </c>
    </row>
    <row r="385" spans="2:5" ht="14.25">
      <c r="B385" s="41" t="s">
        <v>8</v>
      </c>
      <c r="C385" s="33">
        <v>163429.38</v>
      </c>
      <c r="D385" s="33">
        <v>168637.09</v>
      </c>
      <c r="E385" s="22">
        <f>D407</f>
        <v>123784.647100914</v>
      </c>
    </row>
    <row r="386" spans="2:5" ht="14.25">
      <c r="B386" s="41" t="s">
        <v>9</v>
      </c>
      <c r="E386" s="22">
        <f>C385-E385</f>
        <v>39644.73289908601</v>
      </c>
    </row>
    <row r="388" spans="2:4" ht="14.25">
      <c r="B388" s="41" t="s">
        <v>10</v>
      </c>
      <c r="D388" s="41" t="s">
        <v>11</v>
      </c>
    </row>
    <row r="390" spans="2:4" ht="14.25">
      <c r="B390" s="44" t="s">
        <v>124</v>
      </c>
      <c r="D390" s="45">
        <v>970.749952194</v>
      </c>
    </row>
    <row r="391" spans="2:4" ht="14.25">
      <c r="B391" s="44" t="s">
        <v>360</v>
      </c>
      <c r="D391" s="45">
        <v>6820.56</v>
      </c>
    </row>
    <row r="392" spans="2:4" ht="14.25">
      <c r="B392" s="44" t="s">
        <v>95</v>
      </c>
      <c r="D392" s="45">
        <v>688.2</v>
      </c>
    </row>
    <row r="393" spans="2:4" ht="14.25">
      <c r="B393" s="44" t="s">
        <v>91</v>
      </c>
      <c r="D393" s="45">
        <v>50772</v>
      </c>
    </row>
    <row r="394" spans="2:4" ht="14.25">
      <c r="B394" s="44" t="s">
        <v>361</v>
      </c>
      <c r="D394" s="45">
        <v>8843.33</v>
      </c>
    </row>
    <row r="395" spans="2:4" ht="14.25">
      <c r="B395" s="44" t="s">
        <v>119</v>
      </c>
      <c r="D395" s="45">
        <v>4081.95714872</v>
      </c>
    </row>
    <row r="396" spans="2:4" ht="14.25">
      <c r="B396" s="44" t="s">
        <v>84</v>
      </c>
      <c r="D396" s="45">
        <v>277.72</v>
      </c>
    </row>
    <row r="397" spans="2:4" ht="14.25">
      <c r="B397" s="44" t="s">
        <v>362</v>
      </c>
      <c r="D397" s="45">
        <v>45100</v>
      </c>
    </row>
    <row r="398" spans="2:4" ht="28.5">
      <c r="B398" s="47" t="s">
        <v>363</v>
      </c>
      <c r="D398" s="48">
        <v>1921.65</v>
      </c>
    </row>
    <row r="399" spans="2:4" ht="14.25">
      <c r="B399" s="46" t="s">
        <v>77</v>
      </c>
      <c r="D399" s="48">
        <v>314.48</v>
      </c>
    </row>
    <row r="400" spans="2:4" ht="14.25">
      <c r="B400" s="47" t="s">
        <v>175</v>
      </c>
      <c r="D400" s="48">
        <v>3994</v>
      </c>
    </row>
    <row r="407" spans="2:4" ht="14.25">
      <c r="B407" s="41" t="s">
        <v>12</v>
      </c>
      <c r="D407" s="22">
        <f>SUM(D389:D406)</f>
        <v>123784.647100914</v>
      </c>
    </row>
    <row r="409" ht="14.25">
      <c r="B409" s="41" t="s">
        <v>13</v>
      </c>
    </row>
    <row r="410" spans="2:3" ht="14.25">
      <c r="B410" s="41" t="s">
        <v>14</v>
      </c>
      <c r="C410" s="41" t="s">
        <v>68</v>
      </c>
    </row>
    <row r="411" ht="14.25">
      <c r="C411" s="41" t="s">
        <v>0</v>
      </c>
    </row>
    <row r="412" ht="14.25">
      <c r="C412" s="41" t="s">
        <v>1</v>
      </c>
    </row>
    <row r="413" ht="14.25">
      <c r="B413" s="41" t="s">
        <v>2</v>
      </c>
    </row>
    <row r="414" ht="14.25">
      <c r="C414" s="41" t="s">
        <v>69</v>
      </c>
    </row>
    <row r="415" spans="2:4" ht="14.25">
      <c r="B415" s="41" t="s">
        <v>3</v>
      </c>
      <c r="C415" s="41" t="s">
        <v>39</v>
      </c>
      <c r="D415" s="41">
        <v>16</v>
      </c>
    </row>
    <row r="418" spans="2:5" ht="14.25">
      <c r="B418" s="41" t="s">
        <v>4</v>
      </c>
      <c r="C418" s="41" t="s">
        <v>5</v>
      </c>
      <c r="D418" s="41" t="s">
        <v>6</v>
      </c>
      <c r="E418" s="41" t="s">
        <v>7</v>
      </c>
    </row>
    <row r="419" spans="2:5" ht="14.25">
      <c r="B419" s="41" t="s">
        <v>8</v>
      </c>
      <c r="C419" s="43">
        <v>240835.9</v>
      </c>
      <c r="D419" s="43">
        <v>241856.65</v>
      </c>
      <c r="E419" s="22">
        <f>D452</f>
        <v>104479.45301616</v>
      </c>
    </row>
    <row r="420" spans="2:5" ht="14.25">
      <c r="B420" s="41" t="s">
        <v>9</v>
      </c>
      <c r="E420" s="22">
        <f>C419-E419</f>
        <v>136356.44698384</v>
      </c>
    </row>
    <row r="422" spans="2:4" ht="14.25">
      <c r="B422" s="41" t="s">
        <v>10</v>
      </c>
      <c r="D422" s="41" t="s">
        <v>11</v>
      </c>
    </row>
    <row r="424" spans="2:4" ht="14.25">
      <c r="B424" s="44" t="s">
        <v>267</v>
      </c>
      <c r="D424" s="45">
        <v>2021.1</v>
      </c>
    </row>
    <row r="425" spans="2:4" ht="14.25">
      <c r="B425" s="44" t="s">
        <v>364</v>
      </c>
      <c r="D425" s="45">
        <v>13848</v>
      </c>
    </row>
    <row r="426" spans="1:5" s="7" customFormat="1" ht="14.25">
      <c r="A426" s="20"/>
      <c r="B426" s="44" t="s">
        <v>365</v>
      </c>
      <c r="C426" s="41"/>
      <c r="D426" s="45">
        <v>35400</v>
      </c>
      <c r="E426" s="41"/>
    </row>
    <row r="427" spans="1:5" s="7" customFormat="1" ht="14.25">
      <c r="A427" s="20"/>
      <c r="B427" s="44" t="s">
        <v>366</v>
      </c>
      <c r="C427" s="41"/>
      <c r="D427" s="45">
        <v>2838.6</v>
      </c>
      <c r="E427" s="41"/>
    </row>
    <row r="428" spans="1:5" s="7" customFormat="1" ht="14.25">
      <c r="A428" s="20"/>
      <c r="B428" s="44" t="s">
        <v>367</v>
      </c>
      <c r="C428" s="41"/>
      <c r="D428" s="45">
        <v>2697.69</v>
      </c>
      <c r="E428" s="41"/>
    </row>
    <row r="429" spans="1:5" s="8" customFormat="1" ht="14.25">
      <c r="A429" s="20"/>
      <c r="B429" s="44" t="s">
        <v>368</v>
      </c>
      <c r="C429" s="41"/>
      <c r="D429" s="45">
        <v>2198.1432734800005</v>
      </c>
      <c r="E429" s="41"/>
    </row>
    <row r="430" spans="1:5" s="8" customFormat="1" ht="14.25">
      <c r="A430" s="20"/>
      <c r="B430" s="44" t="s">
        <v>369</v>
      </c>
      <c r="C430" s="41"/>
      <c r="D430" s="45">
        <v>6537.14</v>
      </c>
      <c r="E430" s="41"/>
    </row>
    <row r="431" spans="1:5" s="8" customFormat="1" ht="14.25">
      <c r="A431" s="20"/>
      <c r="B431" s="44" t="s">
        <v>95</v>
      </c>
      <c r="C431" s="41"/>
      <c r="D431" s="45">
        <v>688.2</v>
      </c>
      <c r="E431" s="41"/>
    </row>
    <row r="432" spans="1:5" s="8" customFormat="1" ht="14.25">
      <c r="A432" s="20"/>
      <c r="B432" s="44" t="s">
        <v>283</v>
      </c>
      <c r="C432" s="41"/>
      <c r="D432" s="45">
        <v>4493.95</v>
      </c>
      <c r="E432" s="41"/>
    </row>
    <row r="433" spans="1:5" s="8" customFormat="1" ht="14.25">
      <c r="A433" s="20"/>
      <c r="B433" s="44" t="s">
        <v>370</v>
      </c>
      <c r="C433" s="41"/>
      <c r="D433" s="45">
        <v>775.02</v>
      </c>
      <c r="E433" s="41"/>
    </row>
    <row r="434" spans="1:5" s="8" customFormat="1" ht="14.25">
      <c r="A434" s="20"/>
      <c r="B434" s="44" t="s">
        <v>371</v>
      </c>
      <c r="C434" s="41"/>
      <c r="D434" s="45">
        <v>1343.58</v>
      </c>
      <c r="E434" s="41"/>
    </row>
    <row r="435" spans="1:5" s="7" customFormat="1" ht="14.25">
      <c r="A435" s="20"/>
      <c r="B435" s="44" t="s">
        <v>115</v>
      </c>
      <c r="C435" s="41"/>
      <c r="D435" s="45">
        <v>4802.78</v>
      </c>
      <c r="E435" s="41"/>
    </row>
    <row r="436" spans="1:5" s="7" customFormat="1" ht="14.25">
      <c r="A436" s="20"/>
      <c r="B436" s="44" t="s">
        <v>372</v>
      </c>
      <c r="C436" s="41"/>
      <c r="D436" s="45">
        <v>13146.96</v>
      </c>
      <c r="E436" s="41"/>
    </row>
    <row r="437" spans="1:5" s="7" customFormat="1" ht="14.25">
      <c r="A437" s="20"/>
      <c r="B437" s="44" t="s">
        <v>110</v>
      </c>
      <c r="C437" s="41"/>
      <c r="D437" s="45">
        <v>6539.519639730001</v>
      </c>
      <c r="E437" s="41"/>
    </row>
    <row r="438" spans="1:5" s="7" customFormat="1" ht="14.25">
      <c r="A438" s="20"/>
      <c r="B438" s="44" t="s">
        <v>119</v>
      </c>
      <c r="C438" s="41"/>
      <c r="D438" s="45">
        <v>783.23688894</v>
      </c>
      <c r="E438" s="41"/>
    </row>
    <row r="439" spans="1:5" s="7" customFormat="1" ht="14.25">
      <c r="A439" s="20"/>
      <c r="B439" s="44" t="s">
        <v>100</v>
      </c>
      <c r="C439" s="41"/>
      <c r="D439" s="45"/>
      <c r="E439" s="41"/>
    </row>
    <row r="440" spans="2:4" ht="14.25">
      <c r="B440" s="44" t="s">
        <v>84</v>
      </c>
      <c r="D440" s="45">
        <v>167.77</v>
      </c>
    </row>
    <row r="441" spans="2:4" ht="14.25">
      <c r="B441" s="44" t="s">
        <v>100</v>
      </c>
      <c r="D441" s="45">
        <v>4588.403214010001</v>
      </c>
    </row>
    <row r="442" spans="2:4" ht="14.25">
      <c r="B442" s="46" t="s">
        <v>85</v>
      </c>
      <c r="D442" s="45">
        <v>635.95</v>
      </c>
    </row>
    <row r="443" spans="2:4" ht="14.25">
      <c r="B443" s="46" t="s">
        <v>100</v>
      </c>
      <c r="D443" s="45">
        <v>336.57</v>
      </c>
    </row>
    <row r="444" spans="2:4" ht="14.25">
      <c r="B444" s="46" t="s">
        <v>100</v>
      </c>
      <c r="D444" s="45">
        <v>636.84</v>
      </c>
    </row>
    <row r="445" ht="14.25">
      <c r="D445" s="2"/>
    </row>
    <row r="446" ht="14.25">
      <c r="D446" s="2"/>
    </row>
    <row r="447" ht="14.25">
      <c r="D447" s="2"/>
    </row>
    <row r="452" spans="2:4" ht="14.25">
      <c r="B452" s="41" t="s">
        <v>12</v>
      </c>
      <c r="D452" s="22">
        <f>SUM(D423:D451)</f>
        <v>104479.45301616</v>
      </c>
    </row>
    <row r="454" ht="14.25">
      <c r="B454" s="41" t="s">
        <v>13</v>
      </c>
    </row>
    <row r="455" spans="2:3" ht="14.25">
      <c r="B455" s="41" t="s">
        <v>14</v>
      </c>
      <c r="C455" s="41" t="s">
        <v>68</v>
      </c>
    </row>
    <row r="456" ht="14.25">
      <c r="C456" s="41" t="s">
        <v>0</v>
      </c>
    </row>
    <row r="457" ht="14.25">
      <c r="C457" s="41" t="s">
        <v>1</v>
      </c>
    </row>
    <row r="458" ht="14.25">
      <c r="B458" s="41" t="s">
        <v>2</v>
      </c>
    </row>
    <row r="459" ht="14.25">
      <c r="C459" s="41" t="s">
        <v>69</v>
      </c>
    </row>
    <row r="460" spans="2:4" ht="14.25">
      <c r="B460" s="41" t="s">
        <v>3</v>
      </c>
      <c r="C460" s="41" t="s">
        <v>39</v>
      </c>
      <c r="D460" s="41">
        <v>17</v>
      </c>
    </row>
    <row r="463" spans="2:5" ht="14.25">
      <c r="B463" s="41" t="s">
        <v>4</v>
      </c>
      <c r="C463" s="41" t="s">
        <v>5</v>
      </c>
      <c r="D463" s="41" t="s">
        <v>6</v>
      </c>
      <c r="E463" s="41" t="s">
        <v>7</v>
      </c>
    </row>
    <row r="464" spans="2:5" ht="14.25">
      <c r="B464" s="41" t="s">
        <v>8</v>
      </c>
      <c r="C464" s="33">
        <v>154915.98</v>
      </c>
      <c r="D464" s="33">
        <v>148936.71</v>
      </c>
      <c r="E464" s="22">
        <f>D487</f>
        <v>73065.895907137</v>
      </c>
    </row>
    <row r="465" spans="2:5" ht="14.25">
      <c r="B465" s="41" t="s">
        <v>9</v>
      </c>
      <c r="E465" s="22">
        <f>C464-E464</f>
        <v>81850.084092863</v>
      </c>
    </row>
    <row r="467" spans="2:4" ht="14.25">
      <c r="B467" s="41" t="s">
        <v>10</v>
      </c>
      <c r="D467" s="41" t="s">
        <v>11</v>
      </c>
    </row>
    <row r="469" spans="2:4" ht="14.25">
      <c r="B469" s="44" t="s">
        <v>373</v>
      </c>
      <c r="D469" s="45">
        <v>1853.93</v>
      </c>
    </row>
    <row r="470" spans="2:4" ht="14.25">
      <c r="B470" s="44" t="s">
        <v>374</v>
      </c>
      <c r="D470" s="45">
        <v>2515.79</v>
      </c>
    </row>
    <row r="471" spans="2:4" ht="14.25">
      <c r="B471" s="44" t="s">
        <v>95</v>
      </c>
      <c r="D471" s="45">
        <v>688.2</v>
      </c>
    </row>
    <row r="472" spans="2:4" ht="14.25">
      <c r="B472" s="44" t="s">
        <v>155</v>
      </c>
      <c r="D472" s="45">
        <v>1348.13</v>
      </c>
    </row>
    <row r="473" spans="2:4" ht="14.25">
      <c r="B473" s="44" t="s">
        <v>85</v>
      </c>
      <c r="D473" s="45">
        <v>2387.26662702</v>
      </c>
    </row>
    <row r="474" spans="2:4" ht="14.25">
      <c r="B474" s="44" t="s">
        <v>85</v>
      </c>
      <c r="D474" s="45">
        <v>644.419400207</v>
      </c>
    </row>
    <row r="475" spans="2:4" ht="14.25">
      <c r="B475" s="44" t="s">
        <v>110</v>
      </c>
      <c r="D475" s="45">
        <v>1974.13987991</v>
      </c>
    </row>
    <row r="476" spans="2:4" ht="14.25">
      <c r="B476" s="44" t="s">
        <v>161</v>
      </c>
      <c r="D476" s="45">
        <v>3945.61</v>
      </c>
    </row>
    <row r="477" spans="2:4" ht="14.25">
      <c r="B477" s="44" t="s">
        <v>375</v>
      </c>
      <c r="D477" s="45">
        <v>25509</v>
      </c>
    </row>
    <row r="478" spans="2:4" ht="14.25">
      <c r="B478" s="44" t="s">
        <v>84</v>
      </c>
      <c r="D478" s="45">
        <v>301.66</v>
      </c>
    </row>
    <row r="479" spans="2:4" ht="28.5">
      <c r="B479" s="47" t="s">
        <v>376</v>
      </c>
      <c r="D479" s="48">
        <v>28026</v>
      </c>
    </row>
    <row r="480" spans="2:4" ht="14.25">
      <c r="B480" s="46" t="s">
        <v>85</v>
      </c>
      <c r="D480" s="45">
        <v>635.95</v>
      </c>
    </row>
    <row r="481" spans="2:4" ht="28.5">
      <c r="B481" s="46" t="s">
        <v>110</v>
      </c>
      <c r="D481" s="45">
        <v>1908.8</v>
      </c>
    </row>
    <row r="482" spans="2:4" ht="14.25">
      <c r="B482" s="47" t="s">
        <v>175</v>
      </c>
      <c r="D482" s="48">
        <v>1327</v>
      </c>
    </row>
    <row r="487" spans="2:4" ht="14.25">
      <c r="B487" s="41" t="s">
        <v>12</v>
      </c>
      <c r="D487" s="22">
        <f>SUM(D468:D486)</f>
        <v>73065.895907137</v>
      </c>
    </row>
    <row r="489" ht="14.25">
      <c r="B489" s="41" t="s">
        <v>13</v>
      </c>
    </row>
    <row r="490" spans="2:3" ht="14.25">
      <c r="B490" s="41" t="s">
        <v>14</v>
      </c>
      <c r="C490" s="41" t="s">
        <v>68</v>
      </c>
    </row>
    <row r="492" ht="14.25">
      <c r="C492" s="41" t="s">
        <v>0</v>
      </c>
    </row>
    <row r="493" ht="14.25">
      <c r="C493" s="41" t="s">
        <v>1</v>
      </c>
    </row>
    <row r="494" ht="14.25">
      <c r="B494" s="41" t="s">
        <v>2</v>
      </c>
    </row>
    <row r="495" ht="14.25">
      <c r="C495" s="41" t="s">
        <v>69</v>
      </c>
    </row>
    <row r="496" spans="2:4" ht="14.25">
      <c r="B496" s="41" t="s">
        <v>3</v>
      </c>
      <c r="C496" s="41" t="s">
        <v>39</v>
      </c>
      <c r="D496" s="41">
        <v>18</v>
      </c>
    </row>
    <row r="499" spans="2:5" ht="14.25">
      <c r="B499" s="41" t="s">
        <v>4</v>
      </c>
      <c r="C499" s="41" t="s">
        <v>5</v>
      </c>
      <c r="D499" s="41" t="s">
        <v>6</v>
      </c>
      <c r="E499" s="41" t="s">
        <v>7</v>
      </c>
    </row>
    <row r="500" spans="2:5" ht="14.25">
      <c r="B500" s="41" t="s">
        <v>8</v>
      </c>
      <c r="C500" s="33">
        <v>200318.1</v>
      </c>
      <c r="D500" s="33">
        <v>199508.24</v>
      </c>
      <c r="E500" s="22">
        <f>D524</f>
        <v>416281.9519086264</v>
      </c>
    </row>
    <row r="501" spans="2:5" ht="14.25">
      <c r="B501" s="41" t="s">
        <v>9</v>
      </c>
      <c r="E501" s="22">
        <f>C500-E500</f>
        <v>-215963.8519086264</v>
      </c>
    </row>
    <row r="503" spans="2:4" ht="14.25">
      <c r="B503" s="41" t="s">
        <v>10</v>
      </c>
      <c r="D503" s="41" t="s">
        <v>11</v>
      </c>
    </row>
    <row r="505" spans="2:4" ht="42.75">
      <c r="B505" s="49" t="s">
        <v>377</v>
      </c>
      <c r="D505" s="45">
        <v>25860</v>
      </c>
    </row>
    <row r="506" spans="2:4" ht="14.25">
      <c r="B506" s="44" t="s">
        <v>378</v>
      </c>
      <c r="D506" s="45">
        <v>10716</v>
      </c>
    </row>
    <row r="507" spans="2:4" ht="14.25">
      <c r="B507" s="44" t="s">
        <v>379</v>
      </c>
      <c r="D507" s="45">
        <v>73693</v>
      </c>
    </row>
    <row r="508" spans="1:5" s="40" customFormat="1" ht="14.25">
      <c r="A508" s="41"/>
      <c r="B508" s="44" t="s">
        <v>158</v>
      </c>
      <c r="C508" s="41"/>
      <c r="D508" s="45">
        <v>75553</v>
      </c>
      <c r="E508" s="41"/>
    </row>
    <row r="509" spans="1:5" s="40" customFormat="1" ht="14.25">
      <c r="A509" s="41"/>
      <c r="B509" s="44" t="s">
        <v>380</v>
      </c>
      <c r="C509" s="41"/>
      <c r="D509" s="45">
        <v>1167.61</v>
      </c>
      <c r="E509" s="41"/>
    </row>
    <row r="510" spans="1:5" s="40" customFormat="1" ht="14.25">
      <c r="A510" s="41"/>
      <c r="B510" s="44" t="s">
        <v>85</v>
      </c>
      <c r="C510" s="41"/>
      <c r="D510" s="45">
        <v>649.259400207</v>
      </c>
      <c r="E510" s="41"/>
    </row>
    <row r="511" spans="1:5" s="40" customFormat="1" ht="14.25">
      <c r="A511" s="41"/>
      <c r="B511" s="44" t="s">
        <v>291</v>
      </c>
      <c r="C511" s="41"/>
      <c r="D511" s="45">
        <v>1104.64541462</v>
      </c>
      <c r="E511" s="41"/>
    </row>
    <row r="512" spans="1:5" s="40" customFormat="1" ht="14.25">
      <c r="A512" s="41"/>
      <c r="B512" s="44" t="s">
        <v>108</v>
      </c>
      <c r="C512" s="41"/>
      <c r="D512" s="45">
        <v>15380</v>
      </c>
      <c r="E512" s="41"/>
    </row>
    <row r="513" spans="2:4" ht="14.25">
      <c r="B513" s="44" t="s">
        <v>291</v>
      </c>
      <c r="D513" s="45">
        <v>820.7716367400002</v>
      </c>
    </row>
    <row r="514" spans="2:4" ht="14.25">
      <c r="B514" s="44" t="s">
        <v>110</v>
      </c>
      <c r="D514" s="45">
        <v>1867.6598799100002</v>
      </c>
    </row>
    <row r="515" spans="2:4" ht="14.25">
      <c r="B515" s="44" t="s">
        <v>91</v>
      </c>
      <c r="D515" s="45">
        <v>14144</v>
      </c>
    </row>
    <row r="516" spans="2:4" ht="14.25">
      <c r="B516" s="44" t="s">
        <v>100</v>
      </c>
      <c r="D516" s="45">
        <v>975.6374951400002</v>
      </c>
    </row>
    <row r="517" spans="2:4" ht="14.25">
      <c r="B517" s="44" t="s">
        <v>381</v>
      </c>
      <c r="D517" s="45">
        <v>27285</v>
      </c>
    </row>
    <row r="518" spans="2:4" ht="14.25">
      <c r="B518" s="44" t="s">
        <v>84</v>
      </c>
      <c r="D518" s="45">
        <v>760.91</v>
      </c>
    </row>
    <row r="519" spans="2:4" ht="14.25">
      <c r="B519" s="44" t="s">
        <v>383</v>
      </c>
      <c r="D519" s="45">
        <v>469.5580820095</v>
      </c>
    </row>
    <row r="520" spans="2:4" ht="28.5">
      <c r="B520" s="47" t="s">
        <v>382</v>
      </c>
      <c r="D520" s="48">
        <v>159585</v>
      </c>
    </row>
    <row r="521" spans="2:4" ht="14.25">
      <c r="B521" s="47" t="s">
        <v>283</v>
      </c>
      <c r="D521" s="48">
        <v>3567.72</v>
      </c>
    </row>
    <row r="522" spans="2:4" ht="28.5">
      <c r="B522" s="46" t="s">
        <v>110</v>
      </c>
      <c r="D522" s="48">
        <v>1401.81</v>
      </c>
    </row>
    <row r="523" spans="2:4" ht="14.25">
      <c r="B523" s="46" t="s">
        <v>85</v>
      </c>
      <c r="D523" s="48">
        <v>1280.37</v>
      </c>
    </row>
    <row r="524" spans="2:4" ht="14.25">
      <c r="B524" s="41" t="s">
        <v>12</v>
      </c>
      <c r="D524" s="22">
        <f>SUM(D504:D523)</f>
        <v>416281.9519086264</v>
      </c>
    </row>
    <row r="526" ht="14.25">
      <c r="B526" s="41" t="s">
        <v>13</v>
      </c>
    </row>
    <row r="527" spans="2:3" ht="14.25">
      <c r="B527" s="41" t="s">
        <v>14</v>
      </c>
      <c r="C527" s="41" t="s">
        <v>68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141"/>
  <sheetViews>
    <sheetView zoomScalePageLayoutView="0" workbookViewId="0" topLeftCell="A109">
      <selection activeCell="C133" sqref="C133"/>
    </sheetView>
  </sheetViews>
  <sheetFormatPr defaultColWidth="9.140625" defaultRowHeight="15"/>
  <cols>
    <col min="1" max="1" width="9.140625" style="24" customWidth="1"/>
    <col min="2" max="2" width="33.421875" style="41" customWidth="1"/>
    <col min="3" max="3" width="18.8515625" style="41" customWidth="1"/>
    <col min="4" max="4" width="17.57421875" style="41" customWidth="1"/>
    <col min="5" max="5" width="16.57421875" style="41" customWidth="1"/>
  </cols>
  <sheetData>
    <row r="2" ht="14.25">
      <c r="C2" s="41" t="s">
        <v>0</v>
      </c>
    </row>
    <row r="3" ht="14.25">
      <c r="C3" s="41" t="s">
        <v>1</v>
      </c>
    </row>
    <row r="4" ht="14.25">
      <c r="B4" s="41" t="s">
        <v>2</v>
      </c>
    </row>
    <row r="5" ht="14.25">
      <c r="C5" s="41" t="s">
        <v>69</v>
      </c>
    </row>
    <row r="6" spans="2:4" ht="14.25">
      <c r="B6" s="41" t="s">
        <v>3</v>
      </c>
      <c r="C6" s="41" t="s">
        <v>40</v>
      </c>
      <c r="D6" s="41">
        <v>1</v>
      </c>
    </row>
    <row r="9" spans="2:5" ht="14.25">
      <c r="B9" s="41" t="s">
        <v>4</v>
      </c>
      <c r="C9" s="41" t="s">
        <v>5</v>
      </c>
      <c r="D9" s="41" t="s">
        <v>6</v>
      </c>
      <c r="E9" s="41" t="s">
        <v>7</v>
      </c>
    </row>
    <row r="10" spans="2:5" ht="14.25">
      <c r="B10" s="41" t="s">
        <v>8</v>
      </c>
      <c r="C10" s="33">
        <v>164870.79</v>
      </c>
      <c r="D10" s="33">
        <v>162787.48</v>
      </c>
      <c r="E10" s="22">
        <f>D36</f>
        <v>30470.90179801</v>
      </c>
    </row>
    <row r="11" spans="2:5" ht="14.25">
      <c r="B11" s="41" t="s">
        <v>9</v>
      </c>
      <c r="E11" s="22">
        <f>C10-E10</f>
        <v>134399.88820199002</v>
      </c>
    </row>
    <row r="13" spans="2:4" ht="14.25">
      <c r="B13" s="41" t="s">
        <v>10</v>
      </c>
      <c r="D13" s="41" t="s">
        <v>11</v>
      </c>
    </row>
    <row r="15" spans="2:4" ht="14.25">
      <c r="B15" s="44" t="s">
        <v>95</v>
      </c>
      <c r="D15" s="45">
        <v>1394.69</v>
      </c>
    </row>
    <row r="16" spans="2:4" ht="14.25">
      <c r="B16" s="44" t="s">
        <v>306</v>
      </c>
      <c r="D16" s="45">
        <v>19717</v>
      </c>
    </row>
    <row r="17" spans="2:4" ht="14.25">
      <c r="B17" s="44" t="s">
        <v>77</v>
      </c>
      <c r="D17" s="45">
        <v>154.82179800999998</v>
      </c>
    </row>
    <row r="18" spans="2:4" ht="14.25">
      <c r="B18" s="44" t="s">
        <v>307</v>
      </c>
      <c r="D18" s="45">
        <v>5908.1</v>
      </c>
    </row>
    <row r="19" spans="2:4" ht="14.25">
      <c r="B19" s="47" t="s">
        <v>308</v>
      </c>
      <c r="D19" s="48">
        <v>1640.26</v>
      </c>
    </row>
    <row r="20" spans="1:5" s="9" customFormat="1" ht="14.25">
      <c r="A20" s="24"/>
      <c r="B20" s="46" t="s">
        <v>100</v>
      </c>
      <c r="C20" s="41"/>
      <c r="D20" s="45">
        <v>1656.03</v>
      </c>
      <c r="E20" s="41"/>
    </row>
    <row r="21" spans="1:5" s="9" customFormat="1" ht="14.25">
      <c r="A21" s="24"/>
      <c r="B21" s="41"/>
      <c r="C21" s="41"/>
      <c r="D21" s="2"/>
      <c r="E21" s="41"/>
    </row>
    <row r="22" spans="1:5" s="9" customFormat="1" ht="14.25">
      <c r="A22" s="24"/>
      <c r="B22" s="41"/>
      <c r="C22" s="41"/>
      <c r="D22" s="2"/>
      <c r="E22" s="41"/>
    </row>
    <row r="23" spans="1:5" s="9" customFormat="1" ht="14.25">
      <c r="A23" s="24"/>
      <c r="B23" s="41"/>
      <c r="C23" s="41"/>
      <c r="D23" s="2"/>
      <c r="E23" s="41"/>
    </row>
    <row r="24" spans="1:5" s="9" customFormat="1" ht="14.25">
      <c r="A24" s="24"/>
      <c r="B24" s="41"/>
      <c r="C24" s="41"/>
      <c r="D24" s="2"/>
      <c r="E24" s="41"/>
    </row>
    <row r="25" ht="14.25">
      <c r="D25" s="2"/>
    </row>
    <row r="26" ht="14.25">
      <c r="D26" s="2"/>
    </row>
    <row r="27" ht="14.25">
      <c r="D27" s="2"/>
    </row>
    <row r="28" ht="14.25">
      <c r="D28" s="2"/>
    </row>
    <row r="29" ht="14.25">
      <c r="D29" s="2"/>
    </row>
    <row r="30" ht="14.25">
      <c r="D30" s="2"/>
    </row>
    <row r="31" ht="14.25">
      <c r="D31" s="2"/>
    </row>
    <row r="32" ht="14.25">
      <c r="D32" s="2"/>
    </row>
    <row r="33" ht="14.25">
      <c r="D33" s="2"/>
    </row>
    <row r="34" ht="14.25">
      <c r="D34" s="2"/>
    </row>
    <row r="36" spans="2:4" ht="14.25">
      <c r="B36" s="41" t="s">
        <v>12</v>
      </c>
      <c r="D36" s="22">
        <f>SUM(D14:D35)</f>
        <v>30470.90179801</v>
      </c>
    </row>
    <row r="38" ht="14.25">
      <c r="B38" s="41" t="s">
        <v>13</v>
      </c>
    </row>
    <row r="39" spans="2:3" ht="14.25">
      <c r="B39" s="41" t="s">
        <v>14</v>
      </c>
      <c r="C39" s="41" t="s">
        <v>68</v>
      </c>
    </row>
    <row r="44" ht="14.25">
      <c r="C44" s="41" t="s">
        <v>0</v>
      </c>
    </row>
    <row r="45" ht="14.25">
      <c r="C45" s="41" t="s">
        <v>1</v>
      </c>
    </row>
    <row r="46" ht="14.25">
      <c r="B46" s="41" t="s">
        <v>2</v>
      </c>
    </row>
    <row r="47" ht="14.25">
      <c r="C47" s="41" t="s">
        <v>69</v>
      </c>
    </row>
    <row r="48" spans="2:4" ht="14.25">
      <c r="B48" s="41" t="s">
        <v>3</v>
      </c>
      <c r="C48" s="41" t="s">
        <v>40</v>
      </c>
      <c r="D48" s="41">
        <v>2</v>
      </c>
    </row>
    <row r="51" spans="2:5" ht="14.25">
      <c r="B51" s="41" t="s">
        <v>4</v>
      </c>
      <c r="C51" s="41" t="s">
        <v>5</v>
      </c>
      <c r="D51" s="41" t="s">
        <v>6</v>
      </c>
      <c r="E51" s="41" t="s">
        <v>7</v>
      </c>
    </row>
    <row r="52" spans="2:5" ht="14.25">
      <c r="B52" s="41" t="s">
        <v>8</v>
      </c>
      <c r="C52" s="33">
        <v>137449.08</v>
      </c>
      <c r="D52" s="33">
        <v>136575.28</v>
      </c>
      <c r="E52" s="22">
        <f>D75</f>
        <v>50693.05630333</v>
      </c>
    </row>
    <row r="53" spans="2:5" ht="14.25">
      <c r="B53" s="41" t="s">
        <v>9</v>
      </c>
      <c r="E53" s="22">
        <f>C52-E52</f>
        <v>86756.02369666999</v>
      </c>
    </row>
    <row r="55" spans="2:5" ht="28.5">
      <c r="B55" s="23" t="s">
        <v>10</v>
      </c>
      <c r="C55" s="23"/>
      <c r="D55" s="23" t="s">
        <v>11</v>
      </c>
      <c r="E55" s="23"/>
    </row>
    <row r="56" spans="2:5" ht="14.25">
      <c r="B56" s="23"/>
      <c r="C56" s="23"/>
      <c r="D56" s="23"/>
      <c r="E56" s="23"/>
    </row>
    <row r="57" spans="2:4" ht="14.25">
      <c r="B57" s="44" t="s">
        <v>309</v>
      </c>
      <c r="D57" s="45">
        <v>1873.93</v>
      </c>
    </row>
    <row r="58" spans="2:4" ht="14.25">
      <c r="B58" s="44" t="s">
        <v>310</v>
      </c>
      <c r="D58" s="45">
        <v>10987</v>
      </c>
    </row>
    <row r="59" spans="2:4" ht="14.25">
      <c r="B59" s="44" t="s">
        <v>292</v>
      </c>
      <c r="D59" s="45">
        <v>657.2258183700001</v>
      </c>
    </row>
    <row r="60" spans="2:4" ht="14.25">
      <c r="B60" s="44" t="s">
        <v>249</v>
      </c>
      <c r="D60" s="45">
        <v>31333</v>
      </c>
    </row>
    <row r="61" spans="2:4" ht="14.25">
      <c r="B61" s="44" t="s">
        <v>311</v>
      </c>
      <c r="D61" s="45">
        <v>3557.78</v>
      </c>
    </row>
    <row r="62" spans="2:4" ht="14.25">
      <c r="B62" s="44" t="s">
        <v>119</v>
      </c>
      <c r="D62" s="45">
        <v>1475.3568889400003</v>
      </c>
    </row>
    <row r="63" spans="2:4" ht="14.25">
      <c r="B63" s="44" t="s">
        <v>100</v>
      </c>
      <c r="D63" s="45"/>
    </row>
    <row r="64" spans="2:4" ht="14.25">
      <c r="B64" s="44" t="s">
        <v>77</v>
      </c>
      <c r="D64" s="45">
        <v>309.64359601999996</v>
      </c>
    </row>
    <row r="65" spans="2:4" ht="14.25">
      <c r="B65" s="46" t="s">
        <v>203</v>
      </c>
      <c r="D65" s="45">
        <v>499.12</v>
      </c>
    </row>
    <row r="66" spans="2:4" ht="14.25">
      <c r="B66" s="46" t="s">
        <v>92</v>
      </c>
      <c r="D66" s="2"/>
    </row>
    <row r="67" ht="14.25">
      <c r="D67" s="2"/>
    </row>
    <row r="68" ht="14.25">
      <c r="D68" s="2"/>
    </row>
    <row r="69" ht="14.25">
      <c r="D69" s="2"/>
    </row>
    <row r="70" ht="14.25">
      <c r="D70" s="2"/>
    </row>
    <row r="71" ht="14.25">
      <c r="D71" s="2"/>
    </row>
    <row r="72" ht="14.25">
      <c r="D72" s="2"/>
    </row>
    <row r="73" ht="14.25">
      <c r="D73" s="2"/>
    </row>
    <row r="75" spans="2:4" ht="14.25">
      <c r="B75" s="41" t="s">
        <v>12</v>
      </c>
      <c r="D75" s="22">
        <f>SUM(D56:D74)</f>
        <v>50693.05630333</v>
      </c>
    </row>
    <row r="77" ht="14.25">
      <c r="B77" s="41" t="s">
        <v>13</v>
      </c>
    </row>
    <row r="78" spans="2:3" ht="14.25">
      <c r="B78" s="41" t="s">
        <v>14</v>
      </c>
      <c r="C78" s="41" t="s">
        <v>68</v>
      </c>
    </row>
    <row r="81" ht="14.25">
      <c r="C81" s="41" t="s">
        <v>0</v>
      </c>
    </row>
    <row r="82" ht="14.25">
      <c r="C82" s="41" t="s">
        <v>1</v>
      </c>
    </row>
    <row r="83" ht="14.25">
      <c r="B83" s="41" t="s">
        <v>2</v>
      </c>
    </row>
    <row r="84" ht="14.25">
      <c r="C84" s="41" t="s">
        <v>69</v>
      </c>
    </row>
    <row r="85" spans="2:4" ht="14.25">
      <c r="B85" s="41" t="s">
        <v>3</v>
      </c>
      <c r="C85" s="41" t="s">
        <v>40</v>
      </c>
      <c r="D85" s="41">
        <v>3</v>
      </c>
    </row>
    <row r="88" spans="2:5" ht="14.25">
      <c r="B88" s="41" t="s">
        <v>4</v>
      </c>
      <c r="C88" s="41" t="s">
        <v>5</v>
      </c>
      <c r="D88" s="41" t="s">
        <v>6</v>
      </c>
      <c r="E88" s="41" t="s">
        <v>7</v>
      </c>
    </row>
    <row r="89" spans="2:5" ht="14.25">
      <c r="B89" s="41" t="s">
        <v>8</v>
      </c>
      <c r="C89" s="33">
        <v>158685.4</v>
      </c>
      <c r="D89" s="33">
        <v>164196.01</v>
      </c>
      <c r="E89" s="41">
        <f>D106</f>
        <v>281425.72688894</v>
      </c>
    </row>
    <row r="90" spans="2:5" ht="14.25">
      <c r="B90" s="41" t="s">
        <v>9</v>
      </c>
      <c r="E90" s="41">
        <f>C89-E89</f>
        <v>-122740.32688893998</v>
      </c>
    </row>
    <row r="92" spans="2:4" ht="14.25">
      <c r="B92" s="41" t="s">
        <v>10</v>
      </c>
      <c r="D92" s="41" t="s">
        <v>11</v>
      </c>
    </row>
    <row r="94" spans="2:4" ht="14.25">
      <c r="B94" s="44" t="s">
        <v>312</v>
      </c>
      <c r="D94" s="45">
        <v>57725</v>
      </c>
    </row>
    <row r="95" spans="2:4" ht="14.25">
      <c r="B95" s="44" t="s">
        <v>313</v>
      </c>
      <c r="D95" s="45">
        <v>1812.61</v>
      </c>
    </row>
    <row r="96" spans="2:4" ht="14.25">
      <c r="B96" s="44" t="s">
        <v>314</v>
      </c>
      <c r="D96" s="45">
        <v>10534</v>
      </c>
    </row>
    <row r="97" spans="2:4" ht="14.25">
      <c r="B97" s="44" t="s">
        <v>95</v>
      </c>
      <c r="D97" s="45">
        <v>1394.69</v>
      </c>
    </row>
    <row r="98" spans="2:4" ht="14.25">
      <c r="B98" s="44" t="s">
        <v>315</v>
      </c>
      <c r="D98" s="45">
        <v>197398</v>
      </c>
    </row>
    <row r="99" spans="2:4" ht="14.25">
      <c r="B99" s="44" t="s">
        <v>169</v>
      </c>
      <c r="D99" s="45">
        <f>3434.75+7332.34</f>
        <v>10767.09</v>
      </c>
    </row>
    <row r="100" spans="2:4" ht="14.25">
      <c r="B100" s="44" t="s">
        <v>119</v>
      </c>
      <c r="D100" s="45">
        <v>520.66688894</v>
      </c>
    </row>
    <row r="101" spans="2:4" ht="14.25">
      <c r="B101" s="46" t="s">
        <v>100</v>
      </c>
      <c r="D101" s="45">
        <v>1273.67</v>
      </c>
    </row>
    <row r="102" ht="14.25">
      <c r="D102" s="2"/>
    </row>
    <row r="103" ht="14.25">
      <c r="D103" s="2"/>
    </row>
    <row r="104" ht="14.25">
      <c r="D104" s="2"/>
    </row>
    <row r="106" spans="2:4" ht="14.25">
      <c r="B106" s="41" t="s">
        <v>12</v>
      </c>
      <c r="D106" s="41">
        <f>SUM(D93:D105)</f>
        <v>281425.72688894</v>
      </c>
    </row>
    <row r="108" ht="14.25">
      <c r="B108" s="41" t="s">
        <v>13</v>
      </c>
    </row>
    <row r="109" spans="2:3" ht="14.25">
      <c r="B109" s="41" t="s">
        <v>14</v>
      </c>
      <c r="C109" s="41" t="s">
        <v>68</v>
      </c>
    </row>
    <row r="113" ht="14.25">
      <c r="C113" s="41" t="s">
        <v>0</v>
      </c>
    </row>
    <row r="114" ht="14.25">
      <c r="C114" s="41" t="s">
        <v>1</v>
      </c>
    </row>
    <row r="115" ht="14.25">
      <c r="B115" s="41" t="s">
        <v>2</v>
      </c>
    </row>
    <row r="116" ht="14.25">
      <c r="C116" s="41" t="s">
        <v>69</v>
      </c>
    </row>
    <row r="117" spans="2:4" ht="14.25">
      <c r="B117" s="41" t="s">
        <v>3</v>
      </c>
      <c r="C117" s="41" t="s">
        <v>40</v>
      </c>
      <c r="D117" s="41">
        <v>6</v>
      </c>
    </row>
    <row r="120" spans="2:5" ht="14.25">
      <c r="B120" s="41" t="s">
        <v>4</v>
      </c>
      <c r="C120" s="41" t="s">
        <v>5</v>
      </c>
      <c r="D120" s="41" t="s">
        <v>6</v>
      </c>
      <c r="E120" s="41" t="s">
        <v>7</v>
      </c>
    </row>
    <row r="121" spans="2:5" ht="14.25">
      <c r="B121" s="41" t="s">
        <v>8</v>
      </c>
      <c r="C121" s="33">
        <v>173345.06</v>
      </c>
      <c r="D121" s="33">
        <v>176137.31</v>
      </c>
      <c r="E121" s="22">
        <f>D138</f>
        <v>6470.83703077</v>
      </c>
    </row>
    <row r="122" spans="2:5" ht="14.25">
      <c r="B122" s="41" t="s">
        <v>9</v>
      </c>
      <c r="E122" s="22">
        <f>C121-E121</f>
        <v>166874.22296923</v>
      </c>
    </row>
    <row r="124" spans="2:4" ht="14.25">
      <c r="B124" s="41" t="s">
        <v>10</v>
      </c>
      <c r="D124" s="41" t="s">
        <v>11</v>
      </c>
    </row>
    <row r="126" spans="2:4" ht="14.25">
      <c r="B126" s="44" t="s">
        <v>304</v>
      </c>
      <c r="D126" s="45">
        <v>466.05</v>
      </c>
    </row>
    <row r="127" spans="2:4" ht="14.25">
      <c r="B127" s="44" t="s">
        <v>267</v>
      </c>
      <c r="D127" s="45">
        <v>3366.14</v>
      </c>
    </row>
    <row r="128" spans="2:4" ht="14.25">
      <c r="B128" s="44" t="s">
        <v>305</v>
      </c>
      <c r="D128" s="45">
        <v>953.8716367400001</v>
      </c>
    </row>
    <row r="129" spans="2:4" ht="14.25">
      <c r="B129" s="44" t="s">
        <v>203</v>
      </c>
      <c r="D129" s="45">
        <v>137.76539403</v>
      </c>
    </row>
    <row r="130" spans="2:4" ht="14.25">
      <c r="B130" s="46" t="s">
        <v>110</v>
      </c>
      <c r="D130" s="45">
        <v>1547.01</v>
      </c>
    </row>
    <row r="138" spans="2:4" ht="14.25">
      <c r="B138" s="41" t="s">
        <v>12</v>
      </c>
      <c r="D138" s="22">
        <f>SUM(D125:D137)</f>
        <v>6470.83703077</v>
      </c>
    </row>
    <row r="140" ht="14.25">
      <c r="B140" s="41" t="s">
        <v>13</v>
      </c>
    </row>
    <row r="141" spans="2:3" ht="14.25">
      <c r="B141" s="41" t="s">
        <v>14</v>
      </c>
      <c r="C141" s="41" t="s">
        <v>68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4:E279"/>
  <sheetViews>
    <sheetView tabSelected="1" zoomScalePageLayoutView="0" workbookViewId="0" topLeftCell="A252">
      <selection activeCell="B252" sqref="B252:E279"/>
    </sheetView>
  </sheetViews>
  <sheetFormatPr defaultColWidth="9.140625" defaultRowHeight="15"/>
  <cols>
    <col min="1" max="1" width="9.140625" style="20" customWidth="1"/>
    <col min="2" max="2" width="30.8515625" style="42" customWidth="1"/>
    <col min="3" max="3" width="18.421875" style="42" customWidth="1"/>
    <col min="4" max="4" width="17.28125" style="42" customWidth="1"/>
    <col min="5" max="5" width="17.140625" style="42" customWidth="1"/>
  </cols>
  <sheetData>
    <row r="4" ht="14.25">
      <c r="C4" s="42" t="s">
        <v>0</v>
      </c>
    </row>
    <row r="5" ht="14.25">
      <c r="C5" s="42" t="s">
        <v>1</v>
      </c>
    </row>
    <row r="6" ht="14.25">
      <c r="B6" s="42" t="s">
        <v>2</v>
      </c>
    </row>
    <row r="7" ht="14.25">
      <c r="C7" s="42" t="s">
        <v>73</v>
      </c>
    </row>
    <row r="8" spans="2:4" ht="14.25">
      <c r="B8" s="42" t="s">
        <v>41</v>
      </c>
      <c r="C8" s="42" t="s">
        <v>42</v>
      </c>
      <c r="D8" s="42">
        <v>2</v>
      </c>
    </row>
    <row r="11" spans="2:5" ht="14.25">
      <c r="B11" s="42" t="s">
        <v>4</v>
      </c>
      <c r="C11" s="42" t="s">
        <v>5</v>
      </c>
      <c r="D11" s="42" t="s">
        <v>6</v>
      </c>
      <c r="E11" s="42" t="s">
        <v>7</v>
      </c>
    </row>
    <row r="12" spans="2:5" ht="14.25">
      <c r="B12" s="42" t="s">
        <v>8</v>
      </c>
      <c r="C12" s="33">
        <v>32140.4</v>
      </c>
      <c r="D12" s="33">
        <v>38776.55</v>
      </c>
      <c r="E12" s="42">
        <f>D22</f>
        <v>6614.89</v>
      </c>
    </row>
    <row r="13" spans="2:5" ht="14.25">
      <c r="B13" s="42" t="s">
        <v>9</v>
      </c>
      <c r="E13" s="42">
        <f>C12-E12</f>
        <v>25525.510000000002</v>
      </c>
    </row>
    <row r="15" spans="2:4" ht="14.25">
      <c r="B15" s="42" t="s">
        <v>10</v>
      </c>
      <c r="D15" s="42" t="s">
        <v>11</v>
      </c>
    </row>
    <row r="17" spans="2:4" ht="14.25">
      <c r="B17" s="52" t="s">
        <v>384</v>
      </c>
      <c r="D17" s="52">
        <v>6614.89</v>
      </c>
    </row>
    <row r="18" ht="14.25">
      <c r="D18" s="21"/>
    </row>
    <row r="22" spans="2:4" ht="14.25">
      <c r="B22" s="42" t="s">
        <v>12</v>
      </c>
      <c r="D22" s="42">
        <f>SUM(D17:D21)</f>
        <v>6614.89</v>
      </c>
    </row>
    <row r="25" ht="14.25">
      <c r="B25" s="42" t="s">
        <v>13</v>
      </c>
    </row>
    <row r="27" spans="2:3" ht="14.25">
      <c r="B27" s="42" t="s">
        <v>14</v>
      </c>
      <c r="C27" s="42" t="s">
        <v>68</v>
      </c>
    </row>
    <row r="35" ht="14.25">
      <c r="C35" s="42" t="s">
        <v>0</v>
      </c>
    </row>
    <row r="36" ht="14.25">
      <c r="C36" s="42" t="s">
        <v>1</v>
      </c>
    </row>
    <row r="37" ht="14.25">
      <c r="B37" s="42" t="s">
        <v>2</v>
      </c>
    </row>
    <row r="38" ht="14.25">
      <c r="C38" s="42" t="s">
        <v>70</v>
      </c>
    </row>
    <row r="39" spans="2:4" ht="14.25">
      <c r="B39" s="42" t="s">
        <v>41</v>
      </c>
      <c r="C39" s="42" t="s">
        <v>42</v>
      </c>
      <c r="D39" s="42">
        <v>7</v>
      </c>
    </row>
    <row r="42" spans="2:5" ht="14.25">
      <c r="B42" s="42" t="s">
        <v>4</v>
      </c>
      <c r="C42" s="42" t="s">
        <v>5</v>
      </c>
      <c r="D42" s="42" t="s">
        <v>6</v>
      </c>
      <c r="E42" s="42" t="s">
        <v>7</v>
      </c>
    </row>
    <row r="43" spans="2:5" ht="14.25">
      <c r="B43" s="42" t="s">
        <v>8</v>
      </c>
      <c r="C43" s="33">
        <v>5874.8</v>
      </c>
      <c r="D43" s="33">
        <v>6950.56</v>
      </c>
      <c r="E43" s="42">
        <v>0</v>
      </c>
    </row>
    <row r="44" spans="2:5" ht="14.25">
      <c r="B44" s="42" t="s">
        <v>65</v>
      </c>
      <c r="E44" s="42">
        <f>C43-E43</f>
        <v>5874.8</v>
      </c>
    </row>
    <row r="46" spans="2:4" ht="14.25">
      <c r="B46" s="42" t="s">
        <v>10</v>
      </c>
      <c r="D46" s="42" t="s">
        <v>11</v>
      </c>
    </row>
    <row r="48" spans="2:4" ht="14.25">
      <c r="B48" s="52" t="s">
        <v>385</v>
      </c>
      <c r="D48" s="52">
        <v>1117.24</v>
      </c>
    </row>
    <row r="58" spans="2:4" ht="14.25">
      <c r="B58" s="42" t="s">
        <v>12</v>
      </c>
      <c r="D58" s="42">
        <f>D48+D51+D52+D53+D56</f>
        <v>1117.24</v>
      </c>
    </row>
    <row r="61" ht="14.25">
      <c r="B61" s="42" t="s">
        <v>13</v>
      </c>
    </row>
    <row r="63" spans="2:3" ht="14.25">
      <c r="B63" s="42" t="s">
        <v>14</v>
      </c>
      <c r="C63" s="42" t="s">
        <v>68</v>
      </c>
    </row>
    <row r="72" ht="14.25">
      <c r="C72" s="42" t="s">
        <v>0</v>
      </c>
    </row>
    <row r="73" ht="14.25">
      <c r="C73" s="42" t="s">
        <v>1</v>
      </c>
    </row>
    <row r="74" ht="14.25">
      <c r="B74" s="42" t="s">
        <v>2</v>
      </c>
    </row>
    <row r="75" ht="14.25">
      <c r="C75" s="42" t="s">
        <v>71</v>
      </c>
    </row>
    <row r="76" spans="2:4" ht="14.25">
      <c r="B76" s="42" t="s">
        <v>41</v>
      </c>
      <c r="C76" s="42" t="s">
        <v>42</v>
      </c>
      <c r="D76" s="42">
        <v>8</v>
      </c>
    </row>
    <row r="79" spans="2:5" ht="14.25">
      <c r="B79" s="42" t="s">
        <v>4</v>
      </c>
      <c r="C79" s="42" t="s">
        <v>5</v>
      </c>
      <c r="D79" s="42" t="s">
        <v>6</v>
      </c>
      <c r="E79" s="42" t="s">
        <v>7</v>
      </c>
    </row>
    <row r="80" spans="2:5" ht="14.25">
      <c r="B80" s="42" t="s">
        <v>8</v>
      </c>
      <c r="C80" s="33">
        <v>3445.98</v>
      </c>
      <c r="D80" s="33">
        <v>2547.06</v>
      </c>
      <c r="E80" s="42">
        <f>D94</f>
        <v>0</v>
      </c>
    </row>
    <row r="81" spans="2:5" ht="14.25">
      <c r="B81" s="42" t="s">
        <v>9</v>
      </c>
      <c r="E81" s="42">
        <f>C80-E80</f>
        <v>3445.98</v>
      </c>
    </row>
    <row r="83" spans="2:4" ht="14.25">
      <c r="B83" s="42" t="s">
        <v>10</v>
      </c>
      <c r="D83" s="42" t="s">
        <v>11</v>
      </c>
    </row>
    <row r="85" ht="14.25">
      <c r="D85" s="21"/>
    </row>
    <row r="94" spans="2:4" ht="14.25">
      <c r="B94" s="42" t="s">
        <v>12</v>
      </c>
      <c r="D94" s="42">
        <f>SUM(D85:D93)</f>
        <v>0</v>
      </c>
    </row>
    <row r="101" ht="14.25">
      <c r="B101" s="42" t="s">
        <v>13</v>
      </c>
    </row>
    <row r="103" spans="2:3" ht="14.25">
      <c r="B103" s="42" t="s">
        <v>14</v>
      </c>
      <c r="C103" s="42" t="s">
        <v>68</v>
      </c>
    </row>
    <row r="114" ht="14.25">
      <c r="C114" s="42" t="s">
        <v>0</v>
      </c>
    </row>
    <row r="115" ht="14.25">
      <c r="C115" s="42" t="s">
        <v>1</v>
      </c>
    </row>
    <row r="116" ht="14.25">
      <c r="B116" s="42" t="s">
        <v>2</v>
      </c>
    </row>
    <row r="117" ht="14.25">
      <c r="C117" s="42" t="s">
        <v>71</v>
      </c>
    </row>
    <row r="118" spans="2:4" ht="14.25">
      <c r="B118" s="42" t="s">
        <v>41</v>
      </c>
      <c r="C118" s="42" t="s">
        <v>42</v>
      </c>
      <c r="D118" s="42">
        <v>10</v>
      </c>
    </row>
    <row r="121" spans="2:5" ht="14.25">
      <c r="B121" s="42" t="s">
        <v>4</v>
      </c>
      <c r="C121" s="42" t="s">
        <v>5</v>
      </c>
      <c r="D121" s="42" t="s">
        <v>6</v>
      </c>
      <c r="E121" s="42" t="s">
        <v>7</v>
      </c>
    </row>
    <row r="122" spans="2:5" ht="14.25">
      <c r="B122" s="42" t="s">
        <v>8</v>
      </c>
      <c r="C122" s="33">
        <v>4058.82</v>
      </c>
      <c r="D122" s="33">
        <v>4650.52</v>
      </c>
      <c r="E122" s="42">
        <f>D136</f>
        <v>0</v>
      </c>
    </row>
    <row r="123" spans="2:5" ht="14.25">
      <c r="B123" s="42" t="s">
        <v>9</v>
      </c>
      <c r="E123" s="42">
        <f>C122-E122</f>
        <v>4058.82</v>
      </c>
    </row>
    <row r="125" spans="2:4" ht="14.25">
      <c r="B125" s="42" t="s">
        <v>10</v>
      </c>
      <c r="D125" s="42" t="s">
        <v>11</v>
      </c>
    </row>
    <row r="127" ht="14.25">
      <c r="D127" s="2"/>
    </row>
    <row r="128" ht="14.25">
      <c r="D128" s="2"/>
    </row>
    <row r="129" ht="14.25">
      <c r="D129" s="2"/>
    </row>
    <row r="130" ht="14.25">
      <c r="D130" s="2"/>
    </row>
    <row r="136" spans="2:4" ht="14.25">
      <c r="B136" s="42" t="s">
        <v>12</v>
      </c>
      <c r="D136" s="22">
        <f>SUM(D127:D135)</f>
        <v>0</v>
      </c>
    </row>
    <row r="144" ht="14.25">
      <c r="B144" s="42" t="s">
        <v>13</v>
      </c>
    </row>
    <row r="146" spans="2:3" ht="14.25">
      <c r="B146" s="42" t="s">
        <v>14</v>
      </c>
      <c r="C146" s="42" t="s">
        <v>68</v>
      </c>
    </row>
    <row r="154" ht="14.25">
      <c r="C154" s="42" t="s">
        <v>0</v>
      </c>
    </row>
    <row r="155" ht="14.25">
      <c r="C155" s="42" t="s">
        <v>1</v>
      </c>
    </row>
    <row r="156" ht="14.25">
      <c r="B156" s="42" t="s">
        <v>2</v>
      </c>
    </row>
    <row r="157" ht="14.25">
      <c r="C157" s="42" t="s">
        <v>71</v>
      </c>
    </row>
    <row r="158" spans="2:4" ht="14.25">
      <c r="B158" s="42" t="s">
        <v>41</v>
      </c>
      <c r="C158" s="42" t="s">
        <v>42</v>
      </c>
      <c r="D158" s="42">
        <v>12</v>
      </c>
    </row>
    <row r="161" spans="2:5" ht="14.25">
      <c r="B161" s="42" t="s">
        <v>4</v>
      </c>
      <c r="C161" s="42" t="s">
        <v>5</v>
      </c>
      <c r="D161" s="42" t="s">
        <v>6</v>
      </c>
      <c r="E161" s="42" t="s">
        <v>7</v>
      </c>
    </row>
    <row r="162" spans="2:5" ht="14.25">
      <c r="B162" s="42" t="s">
        <v>8</v>
      </c>
      <c r="C162" s="33">
        <v>2962.86</v>
      </c>
      <c r="D162" s="33">
        <v>3625.41</v>
      </c>
      <c r="E162" s="22">
        <f>D170</f>
        <v>0</v>
      </c>
    </row>
    <row r="163" spans="2:5" ht="14.25">
      <c r="B163" s="42" t="s">
        <v>44</v>
      </c>
      <c r="E163" s="42">
        <f>C162-E162</f>
        <v>2962.86</v>
      </c>
    </row>
    <row r="165" spans="2:4" ht="14.25">
      <c r="B165" s="42" t="s">
        <v>10</v>
      </c>
      <c r="D165" s="42" t="s">
        <v>11</v>
      </c>
    </row>
    <row r="167" ht="14.25">
      <c r="D167" s="21"/>
    </row>
    <row r="170" spans="2:4" ht="14.25">
      <c r="B170" s="42" t="s">
        <v>12</v>
      </c>
      <c r="D170" s="22">
        <f>SUM(D167:D169)</f>
        <v>0</v>
      </c>
    </row>
    <row r="173" ht="14.25">
      <c r="B173" s="42" t="s">
        <v>13</v>
      </c>
    </row>
    <row r="175" spans="2:3" ht="14.25">
      <c r="B175" s="42" t="s">
        <v>14</v>
      </c>
      <c r="C175" s="42" t="s">
        <v>68</v>
      </c>
    </row>
    <row r="181" ht="14.25">
      <c r="C181" s="42" t="s">
        <v>0</v>
      </c>
    </row>
    <row r="182" ht="14.25">
      <c r="C182" s="42" t="s">
        <v>1</v>
      </c>
    </row>
    <row r="183" ht="14.25">
      <c r="B183" s="42" t="s">
        <v>2</v>
      </c>
    </row>
    <row r="184" ht="14.25">
      <c r="C184" s="42" t="s">
        <v>71</v>
      </c>
    </row>
    <row r="185" spans="2:4" ht="14.25">
      <c r="B185" s="42" t="s">
        <v>41</v>
      </c>
      <c r="C185" s="42" t="s">
        <v>42</v>
      </c>
      <c r="D185" s="42">
        <v>13</v>
      </c>
    </row>
    <row r="188" spans="2:5" ht="14.25">
      <c r="B188" s="42" t="s">
        <v>4</v>
      </c>
      <c r="C188" s="42" t="s">
        <v>5</v>
      </c>
      <c r="D188" s="42" t="s">
        <v>6</v>
      </c>
      <c r="E188" s="42" t="s">
        <v>7</v>
      </c>
    </row>
    <row r="189" spans="2:5" ht="14.25">
      <c r="B189" s="42" t="s">
        <v>8</v>
      </c>
      <c r="C189" s="33">
        <v>4906.5</v>
      </c>
      <c r="D189" s="33">
        <v>3629.85</v>
      </c>
      <c r="E189" s="22">
        <f>D203</f>
        <v>11623.24</v>
      </c>
    </row>
    <row r="190" spans="2:5" ht="14.25">
      <c r="B190" s="42" t="s">
        <v>9</v>
      </c>
      <c r="E190" s="42">
        <f>C189-E189</f>
        <v>-6716.74</v>
      </c>
    </row>
    <row r="192" spans="2:4" ht="14.25">
      <c r="B192" s="42" t="s">
        <v>10</v>
      </c>
      <c r="D192" s="42" t="s">
        <v>11</v>
      </c>
    </row>
    <row r="194" spans="2:4" ht="14.25">
      <c r="B194" s="52" t="s">
        <v>384</v>
      </c>
      <c r="D194" s="21">
        <v>11623.24</v>
      </c>
    </row>
    <row r="195" ht="14.25">
      <c r="D195" s="21"/>
    </row>
    <row r="196" ht="14.25">
      <c r="D196" s="21"/>
    </row>
    <row r="197" ht="14.25">
      <c r="D197" s="21"/>
    </row>
    <row r="198" ht="14.25">
      <c r="D198" s="21"/>
    </row>
    <row r="203" spans="2:4" ht="14.25">
      <c r="B203" s="42" t="s">
        <v>12</v>
      </c>
      <c r="D203" s="22">
        <f>SUM(D194:D202)</f>
        <v>11623.24</v>
      </c>
    </row>
    <row r="206" ht="14.25">
      <c r="B206" s="42" t="s">
        <v>13</v>
      </c>
    </row>
    <row r="208" spans="2:3" ht="14.25">
      <c r="B208" s="42" t="s">
        <v>14</v>
      </c>
      <c r="C208" s="42" t="s">
        <v>68</v>
      </c>
    </row>
    <row r="220" ht="14.25">
      <c r="C220" s="42" t="s">
        <v>0</v>
      </c>
    </row>
    <row r="221" ht="14.25">
      <c r="C221" s="42" t="s">
        <v>1</v>
      </c>
    </row>
    <row r="222" ht="14.25">
      <c r="B222" s="42" t="s">
        <v>2</v>
      </c>
    </row>
    <row r="223" ht="14.25">
      <c r="C223" s="42" t="s">
        <v>71</v>
      </c>
    </row>
    <row r="224" spans="2:4" ht="14.25">
      <c r="B224" s="42" t="s">
        <v>41</v>
      </c>
      <c r="C224" s="42" t="s">
        <v>42</v>
      </c>
      <c r="D224" s="42">
        <v>16</v>
      </c>
    </row>
    <row r="227" spans="2:5" ht="14.25">
      <c r="B227" s="42" t="s">
        <v>4</v>
      </c>
      <c r="C227" s="42" t="s">
        <v>5</v>
      </c>
      <c r="D227" s="42" t="s">
        <v>6</v>
      </c>
      <c r="E227" s="42" t="s">
        <v>7</v>
      </c>
    </row>
    <row r="228" spans="2:5" ht="14.25">
      <c r="B228" s="42" t="s">
        <v>8</v>
      </c>
      <c r="C228" s="33">
        <v>2804.46</v>
      </c>
      <c r="D228" s="33">
        <v>5202.51</v>
      </c>
      <c r="E228" s="42">
        <f>D243</f>
        <v>10588.28</v>
      </c>
    </row>
    <row r="229" spans="2:5" ht="14.25">
      <c r="B229" s="42" t="s">
        <v>44</v>
      </c>
      <c r="E229" s="42">
        <f>C228-E228</f>
        <v>-7783.820000000001</v>
      </c>
    </row>
    <row r="231" spans="2:4" ht="14.25">
      <c r="B231" s="42" t="s">
        <v>10</v>
      </c>
      <c r="D231" s="42" t="s">
        <v>11</v>
      </c>
    </row>
    <row r="233" spans="2:4" ht="14.25">
      <c r="B233" s="51" t="s">
        <v>386</v>
      </c>
      <c r="D233" s="51">
        <v>6998.02</v>
      </c>
    </row>
    <row r="234" spans="2:4" ht="14.25">
      <c r="B234" s="51" t="s">
        <v>387</v>
      </c>
      <c r="D234" s="51">
        <v>3590.26</v>
      </c>
    </row>
    <row r="235" ht="14.25">
      <c r="D235" s="21"/>
    </row>
    <row r="236" ht="14.25">
      <c r="D236" s="21"/>
    </row>
    <row r="243" spans="2:4" ht="14.25">
      <c r="B243" s="42" t="s">
        <v>12</v>
      </c>
      <c r="D243" s="42">
        <f>SUM(D233:D242)</f>
        <v>10588.28</v>
      </c>
    </row>
    <row r="247" ht="14.25">
      <c r="B247" s="42" t="s">
        <v>13</v>
      </c>
    </row>
    <row r="249" spans="2:3" ht="14.25">
      <c r="B249" s="42" t="s">
        <v>14</v>
      </c>
      <c r="C249" s="42" t="s">
        <v>68</v>
      </c>
    </row>
    <row r="252" ht="14.25">
      <c r="C252" s="42" t="s">
        <v>0</v>
      </c>
    </row>
    <row r="253" ht="14.25">
      <c r="C253" s="42" t="s">
        <v>1</v>
      </c>
    </row>
    <row r="254" ht="14.25">
      <c r="B254" s="42" t="s">
        <v>2</v>
      </c>
    </row>
    <row r="255" ht="14.25">
      <c r="C255" s="42" t="s">
        <v>71</v>
      </c>
    </row>
    <row r="256" spans="2:4" ht="14.25">
      <c r="B256" s="42" t="s">
        <v>41</v>
      </c>
      <c r="C256" s="42" t="s">
        <v>42</v>
      </c>
      <c r="D256" s="42">
        <v>18</v>
      </c>
    </row>
    <row r="259" spans="2:5" ht="14.25">
      <c r="B259" s="42" t="s">
        <v>4</v>
      </c>
      <c r="C259" s="42" t="s">
        <v>5</v>
      </c>
      <c r="D259" s="42" t="s">
        <v>6</v>
      </c>
      <c r="E259" s="42" t="s">
        <v>7</v>
      </c>
    </row>
    <row r="260" spans="2:5" ht="14.25">
      <c r="B260" s="42" t="s">
        <v>8</v>
      </c>
      <c r="C260" s="33">
        <v>2968.56</v>
      </c>
      <c r="D260" s="33">
        <v>3404.14</v>
      </c>
      <c r="E260" s="42">
        <v>0</v>
      </c>
    </row>
    <row r="261" spans="2:5" ht="14.25">
      <c r="B261" s="42" t="s">
        <v>67</v>
      </c>
      <c r="E261" s="42">
        <f>C260-E260</f>
        <v>2968.56</v>
      </c>
    </row>
    <row r="263" spans="2:4" ht="14.25">
      <c r="B263" s="42" t="s">
        <v>10</v>
      </c>
      <c r="D263" s="42" t="s">
        <v>11</v>
      </c>
    </row>
    <row r="265" spans="2:4" ht="14.25">
      <c r="B265" s="51" t="s">
        <v>388</v>
      </c>
      <c r="D265" s="51">
        <v>4131.43</v>
      </c>
    </row>
    <row r="273" spans="2:4" ht="14.25">
      <c r="B273" s="42" t="s">
        <v>12</v>
      </c>
      <c r="D273" s="42">
        <f>D265+D268+D269+D271</f>
        <v>4131.43</v>
      </c>
    </row>
    <row r="277" ht="14.25">
      <c r="B277" s="42" t="s">
        <v>13</v>
      </c>
    </row>
    <row r="279" spans="2:3" ht="14.25">
      <c r="B279" s="42" t="s">
        <v>14</v>
      </c>
      <c r="C279" s="42" t="s">
        <v>68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8:E742"/>
  <sheetViews>
    <sheetView zoomScalePageLayoutView="0" workbookViewId="0" topLeftCell="B713">
      <selection activeCell="B715" sqref="B715:E742"/>
    </sheetView>
  </sheetViews>
  <sheetFormatPr defaultColWidth="9.140625" defaultRowHeight="15"/>
  <cols>
    <col min="1" max="1" width="9.140625" style="20" customWidth="1"/>
    <col min="2" max="2" width="26.57421875" style="42" customWidth="1"/>
    <col min="3" max="3" width="18.140625" style="56" customWidth="1"/>
    <col min="4" max="4" width="18.00390625" style="56" customWidth="1"/>
    <col min="5" max="5" width="16.7109375" style="42" customWidth="1"/>
  </cols>
  <sheetData>
    <row r="8" ht="14.25">
      <c r="C8" s="56" t="s">
        <v>0</v>
      </c>
    </row>
    <row r="9" ht="14.25">
      <c r="C9" s="56" t="s">
        <v>1</v>
      </c>
    </row>
    <row r="10" ht="14.25">
      <c r="B10" s="42" t="s">
        <v>2</v>
      </c>
    </row>
    <row r="11" ht="14.25">
      <c r="C11" s="56" t="s">
        <v>70</v>
      </c>
    </row>
    <row r="12" spans="2:4" ht="14.25">
      <c r="B12" s="42" t="s">
        <v>41</v>
      </c>
      <c r="C12" s="56" t="s">
        <v>46</v>
      </c>
      <c r="D12" s="56">
        <v>2</v>
      </c>
    </row>
    <row r="15" spans="2:5" ht="14.25">
      <c r="B15" s="42" t="s">
        <v>4</v>
      </c>
      <c r="C15" s="56" t="s">
        <v>5</v>
      </c>
      <c r="D15" s="56" t="s">
        <v>6</v>
      </c>
      <c r="E15" s="42" t="s">
        <v>7</v>
      </c>
    </row>
    <row r="16" spans="2:5" ht="14.25">
      <c r="B16" s="42" t="s">
        <v>8</v>
      </c>
      <c r="C16" s="56">
        <v>42460.32</v>
      </c>
      <c r="D16" s="56">
        <v>56868.31</v>
      </c>
      <c r="E16" s="42">
        <f>D30</f>
        <v>1963.25</v>
      </c>
    </row>
    <row r="17" spans="2:5" ht="14.25">
      <c r="B17" s="42" t="s">
        <v>9</v>
      </c>
      <c r="E17" s="42">
        <f>C16-E16</f>
        <v>40497.07</v>
      </c>
    </row>
    <row r="19" spans="2:4" ht="14.25">
      <c r="B19" s="42" t="s">
        <v>10</v>
      </c>
      <c r="D19" s="56" t="s">
        <v>11</v>
      </c>
    </row>
    <row r="21" spans="2:4" ht="14.25">
      <c r="B21" s="42" t="s">
        <v>211</v>
      </c>
      <c r="D21" s="21">
        <v>1963.25</v>
      </c>
    </row>
    <row r="22" ht="14.25">
      <c r="D22" s="21"/>
    </row>
    <row r="23" ht="14.25">
      <c r="D23" s="21"/>
    </row>
    <row r="24" ht="14.25">
      <c r="D24" s="21"/>
    </row>
    <row r="25" ht="14.25">
      <c r="D25" s="21"/>
    </row>
    <row r="26" ht="14.25">
      <c r="D26" s="21"/>
    </row>
    <row r="27" ht="14.25">
      <c r="D27" s="21"/>
    </row>
    <row r="28" ht="14.25">
      <c r="D28" s="21"/>
    </row>
    <row r="29" spans="1:5" s="10" customFormat="1" ht="14.25">
      <c r="A29" s="20"/>
      <c r="B29" s="42"/>
      <c r="C29" s="56"/>
      <c r="D29" s="56"/>
      <c r="E29" s="42"/>
    </row>
    <row r="30" spans="2:4" ht="14.25">
      <c r="B30" s="42" t="s">
        <v>12</v>
      </c>
      <c r="D30" s="56">
        <f>SUM(D20:D28)</f>
        <v>1963.25</v>
      </c>
    </row>
    <row r="32" ht="14.25">
      <c r="B32" s="42" t="s">
        <v>13</v>
      </c>
    </row>
    <row r="34" spans="2:3" ht="14.25">
      <c r="B34" s="42" t="s">
        <v>14</v>
      </c>
      <c r="C34" s="56" t="s">
        <v>68</v>
      </c>
    </row>
    <row r="40" ht="14.25">
      <c r="C40" s="56" t="s">
        <v>0</v>
      </c>
    </row>
    <row r="41" ht="14.25">
      <c r="C41" s="56" t="s">
        <v>1</v>
      </c>
    </row>
    <row r="42" ht="14.25">
      <c r="B42" s="42" t="s">
        <v>2</v>
      </c>
    </row>
    <row r="43" ht="14.25">
      <c r="C43" s="56" t="s">
        <v>71</v>
      </c>
    </row>
    <row r="44" spans="2:4" ht="14.25">
      <c r="B44" s="42" t="s">
        <v>41</v>
      </c>
      <c r="C44" s="56" t="s">
        <v>46</v>
      </c>
      <c r="D44" s="56" t="s">
        <v>20</v>
      </c>
    </row>
    <row r="47" spans="2:5" ht="14.25">
      <c r="B47" s="42" t="s">
        <v>4</v>
      </c>
      <c r="C47" s="56" t="s">
        <v>5</v>
      </c>
      <c r="D47" s="56" t="s">
        <v>6</v>
      </c>
      <c r="E47" s="42" t="s">
        <v>7</v>
      </c>
    </row>
    <row r="48" spans="2:5" ht="14.25">
      <c r="B48" s="42" t="s">
        <v>8</v>
      </c>
      <c r="C48" s="56">
        <v>25083.48</v>
      </c>
      <c r="D48" s="56">
        <v>32623.55</v>
      </c>
      <c r="E48" s="42">
        <f>D63</f>
        <v>3024.44</v>
      </c>
    </row>
    <row r="49" spans="2:5" ht="14.25">
      <c r="B49" s="42" t="s">
        <v>65</v>
      </c>
      <c r="E49" s="42">
        <f>C48-E48</f>
        <v>22059.04</v>
      </c>
    </row>
    <row r="51" spans="2:4" ht="14.25">
      <c r="B51" s="42" t="s">
        <v>10</v>
      </c>
      <c r="D51" s="56" t="s">
        <v>11</v>
      </c>
    </row>
    <row r="53" spans="2:4" ht="14.25">
      <c r="B53" s="51" t="s">
        <v>389</v>
      </c>
      <c r="D53" s="51">
        <v>1578.86</v>
      </c>
    </row>
    <row r="54" spans="2:4" ht="14.25">
      <c r="B54" s="51" t="s">
        <v>390</v>
      </c>
      <c r="D54" s="51">
        <v>815.97</v>
      </c>
    </row>
    <row r="55" spans="2:4" ht="14.25">
      <c r="B55" s="51" t="s">
        <v>389</v>
      </c>
      <c r="D55" s="51">
        <v>629.61</v>
      </c>
    </row>
    <row r="56" ht="14.25">
      <c r="D56" s="21"/>
    </row>
    <row r="57" ht="14.25">
      <c r="D57" s="21"/>
    </row>
    <row r="58" ht="14.25">
      <c r="D58" s="21"/>
    </row>
    <row r="59" ht="14.25">
      <c r="D59" s="21"/>
    </row>
    <row r="60" ht="14.25">
      <c r="D60" s="21"/>
    </row>
    <row r="61" ht="14.25">
      <c r="D61" s="21"/>
    </row>
    <row r="63" spans="2:4" ht="14.25">
      <c r="B63" s="42" t="s">
        <v>12</v>
      </c>
      <c r="D63" s="56">
        <f>SUM(D52:D62)</f>
        <v>3024.44</v>
      </c>
    </row>
    <row r="65" ht="14.25">
      <c r="B65" s="42" t="s">
        <v>13</v>
      </c>
    </row>
    <row r="67" spans="2:3" ht="14.25">
      <c r="B67" s="42" t="s">
        <v>14</v>
      </c>
      <c r="C67" s="56" t="s">
        <v>68</v>
      </c>
    </row>
    <row r="74" ht="14.25">
      <c r="C74" s="56" t="s">
        <v>0</v>
      </c>
    </row>
    <row r="75" ht="14.25">
      <c r="C75" s="56" t="s">
        <v>1</v>
      </c>
    </row>
    <row r="76" ht="14.25">
      <c r="B76" s="42" t="s">
        <v>2</v>
      </c>
    </row>
    <row r="77" ht="14.25">
      <c r="C77" s="56" t="s">
        <v>70</v>
      </c>
    </row>
    <row r="78" spans="2:4" ht="14.25">
      <c r="B78" s="42" t="s">
        <v>41</v>
      </c>
      <c r="C78" s="56" t="s">
        <v>46</v>
      </c>
      <c r="D78" s="56">
        <v>4</v>
      </c>
    </row>
    <row r="81" spans="2:5" ht="14.25">
      <c r="B81" s="42" t="s">
        <v>4</v>
      </c>
      <c r="C81" s="56" t="s">
        <v>5</v>
      </c>
      <c r="D81" s="56" t="s">
        <v>6</v>
      </c>
      <c r="E81" s="42" t="s">
        <v>7</v>
      </c>
    </row>
    <row r="82" spans="2:5" ht="14.25">
      <c r="B82" s="42" t="s">
        <v>8</v>
      </c>
      <c r="C82" s="56">
        <v>2881.92</v>
      </c>
      <c r="D82" s="56">
        <v>2693.94</v>
      </c>
      <c r="E82" s="42">
        <f>D96</f>
        <v>7726.1900000000005</v>
      </c>
    </row>
    <row r="83" spans="2:5" ht="14.25">
      <c r="B83" s="42" t="s">
        <v>43</v>
      </c>
      <c r="E83" s="42">
        <f>C82-E82</f>
        <v>-4844.27</v>
      </c>
    </row>
    <row r="85" spans="2:4" ht="14.25">
      <c r="B85" s="42" t="s">
        <v>10</v>
      </c>
      <c r="D85" s="56" t="s">
        <v>11</v>
      </c>
    </row>
    <row r="87" spans="2:4" ht="14.25">
      <c r="B87" s="42" t="s">
        <v>391</v>
      </c>
      <c r="D87" s="21">
        <v>3912.19</v>
      </c>
    </row>
    <row r="88" spans="2:4" ht="14.25">
      <c r="B88" s="42" t="s">
        <v>392</v>
      </c>
      <c r="D88" s="21">
        <v>3814</v>
      </c>
    </row>
    <row r="89" ht="14.25">
      <c r="D89" s="21"/>
    </row>
    <row r="96" spans="2:4" ht="14.25">
      <c r="B96" s="42" t="s">
        <v>12</v>
      </c>
      <c r="D96" s="56">
        <f>SUM(D86:D95)</f>
        <v>7726.1900000000005</v>
      </c>
    </row>
    <row r="98" ht="14.25">
      <c r="B98" s="42" t="s">
        <v>13</v>
      </c>
    </row>
    <row r="100" spans="2:3" ht="14.25">
      <c r="B100" s="42" t="s">
        <v>14</v>
      </c>
      <c r="C100" s="56" t="s">
        <v>68</v>
      </c>
    </row>
    <row r="107" ht="14.25">
      <c r="C107" s="56" t="s">
        <v>0</v>
      </c>
    </row>
    <row r="108" ht="14.25">
      <c r="C108" s="56" t="s">
        <v>1</v>
      </c>
    </row>
    <row r="109" ht="14.25">
      <c r="B109" s="42" t="s">
        <v>2</v>
      </c>
    </row>
    <row r="110" ht="14.25">
      <c r="C110" s="56" t="s">
        <v>69</v>
      </c>
    </row>
    <row r="111" spans="2:4" ht="14.25">
      <c r="B111" s="42" t="s">
        <v>41</v>
      </c>
      <c r="C111" s="56" t="s">
        <v>46</v>
      </c>
      <c r="D111" s="56" t="s">
        <v>47</v>
      </c>
    </row>
    <row r="114" spans="2:5" ht="14.25">
      <c r="B114" s="42" t="s">
        <v>4</v>
      </c>
      <c r="C114" s="56" t="s">
        <v>5</v>
      </c>
      <c r="D114" s="56" t="s">
        <v>6</v>
      </c>
      <c r="E114" s="42" t="s">
        <v>7</v>
      </c>
    </row>
    <row r="115" spans="2:5" ht="14.25">
      <c r="B115" s="42" t="s">
        <v>8</v>
      </c>
      <c r="C115" s="56">
        <v>29184.84</v>
      </c>
      <c r="D115" s="56">
        <v>29377.22</v>
      </c>
      <c r="E115" s="42">
        <f>D132</f>
        <v>11852.720000000001</v>
      </c>
    </row>
    <row r="116" spans="2:5" ht="14.25">
      <c r="B116" s="42" t="s">
        <v>43</v>
      </c>
      <c r="E116" s="42">
        <f>C115-E115</f>
        <v>17332.12</v>
      </c>
    </row>
    <row r="118" spans="2:4" ht="14.25">
      <c r="B118" s="42" t="s">
        <v>10</v>
      </c>
      <c r="D118" s="56" t="s">
        <v>11</v>
      </c>
    </row>
    <row r="120" spans="2:4" ht="14.25">
      <c r="B120" s="51" t="s">
        <v>393</v>
      </c>
      <c r="D120" s="51">
        <v>1738.39</v>
      </c>
    </row>
    <row r="121" spans="2:4" ht="14.25">
      <c r="B121" s="51" t="s">
        <v>394</v>
      </c>
      <c r="D121" s="51">
        <v>2238.35</v>
      </c>
    </row>
    <row r="122" spans="2:4" ht="14.25">
      <c r="B122" s="51" t="s">
        <v>155</v>
      </c>
      <c r="D122" s="51">
        <v>5219.87</v>
      </c>
    </row>
    <row r="123" spans="2:4" ht="14.25">
      <c r="B123" s="51" t="s">
        <v>395</v>
      </c>
      <c r="D123" s="51">
        <v>2656.11</v>
      </c>
    </row>
    <row r="124" ht="14.25">
      <c r="D124" s="21"/>
    </row>
    <row r="125" ht="14.25">
      <c r="D125" s="21"/>
    </row>
    <row r="126" ht="14.25">
      <c r="D126" s="21"/>
    </row>
    <row r="132" spans="2:4" ht="14.25">
      <c r="B132" s="42" t="s">
        <v>12</v>
      </c>
      <c r="D132" s="56">
        <f>SUM(D119:D131)</f>
        <v>11852.720000000001</v>
      </c>
    </row>
    <row r="134" ht="14.25">
      <c r="B134" s="42" t="s">
        <v>13</v>
      </c>
    </row>
    <row r="136" spans="2:3" ht="14.25">
      <c r="B136" s="42" t="s">
        <v>14</v>
      </c>
      <c r="C136" s="56" t="s">
        <v>68</v>
      </c>
    </row>
    <row r="139" ht="14.25">
      <c r="C139" s="56" t="s">
        <v>0</v>
      </c>
    </row>
    <row r="140" ht="14.25">
      <c r="C140" s="56" t="s">
        <v>1</v>
      </c>
    </row>
    <row r="141" ht="14.25">
      <c r="B141" s="42" t="s">
        <v>2</v>
      </c>
    </row>
    <row r="142" ht="14.25">
      <c r="C142" s="56" t="s">
        <v>71</v>
      </c>
    </row>
    <row r="143" spans="2:4" ht="14.25">
      <c r="B143" s="42" t="s">
        <v>41</v>
      </c>
      <c r="C143" s="56" t="s">
        <v>46</v>
      </c>
      <c r="D143" s="56">
        <v>8</v>
      </c>
    </row>
    <row r="146" spans="2:5" ht="14.25">
      <c r="B146" s="42" t="s">
        <v>4</v>
      </c>
      <c r="C146" s="56" t="s">
        <v>5</v>
      </c>
      <c r="D146" s="56" t="s">
        <v>6</v>
      </c>
      <c r="E146" s="42" t="s">
        <v>7</v>
      </c>
    </row>
    <row r="147" spans="2:5" ht="14.25">
      <c r="B147" s="42" t="s">
        <v>8</v>
      </c>
      <c r="C147" s="56">
        <v>14424.84</v>
      </c>
      <c r="D147" s="56">
        <v>16828.98</v>
      </c>
      <c r="E147" s="42">
        <f>D160</f>
        <v>3088.34</v>
      </c>
    </row>
    <row r="148" spans="2:5" ht="14.25">
      <c r="B148" s="42" t="s">
        <v>44</v>
      </c>
      <c r="E148" s="42">
        <f>C147-E147</f>
        <v>11336.5</v>
      </c>
    </row>
    <row r="150" spans="2:4" ht="14.25">
      <c r="B150" s="42" t="s">
        <v>10</v>
      </c>
      <c r="D150" s="56" t="s">
        <v>11</v>
      </c>
    </row>
    <row r="152" spans="2:4" ht="14.25">
      <c r="B152" s="42" t="s">
        <v>396</v>
      </c>
      <c r="D152" s="21">
        <v>314.8</v>
      </c>
    </row>
    <row r="153" spans="2:4" ht="14.25">
      <c r="B153" s="42" t="s">
        <v>397</v>
      </c>
      <c r="D153" s="21">
        <v>2773.54</v>
      </c>
    </row>
    <row r="154" ht="14.25">
      <c r="D154" s="21"/>
    </row>
    <row r="160" spans="2:4" ht="14.25">
      <c r="B160" s="42" t="s">
        <v>12</v>
      </c>
      <c r="D160" s="56">
        <f>SUM(D151:D159)</f>
        <v>3088.34</v>
      </c>
    </row>
    <row r="162" ht="14.25">
      <c r="B162" s="42" t="s">
        <v>13</v>
      </c>
    </row>
    <row r="164" spans="2:3" ht="14.25">
      <c r="B164" s="42" t="s">
        <v>14</v>
      </c>
      <c r="C164" s="56" t="s">
        <v>68</v>
      </c>
    </row>
    <row r="172" ht="14.25">
      <c r="C172" s="56" t="s">
        <v>0</v>
      </c>
    </row>
    <row r="173" ht="14.25">
      <c r="C173" s="56" t="s">
        <v>1</v>
      </c>
    </row>
    <row r="174" ht="14.25">
      <c r="B174" s="42" t="s">
        <v>2</v>
      </c>
    </row>
    <row r="175" ht="14.25">
      <c r="C175" s="56" t="s">
        <v>71</v>
      </c>
    </row>
    <row r="176" spans="2:4" ht="14.25">
      <c r="B176" s="42" t="s">
        <v>41</v>
      </c>
      <c r="C176" s="56" t="s">
        <v>46</v>
      </c>
      <c r="D176" s="56">
        <v>9</v>
      </c>
    </row>
    <row r="179" spans="2:5" ht="14.25">
      <c r="B179" s="42" t="s">
        <v>4</v>
      </c>
      <c r="C179" s="56" t="s">
        <v>5</v>
      </c>
      <c r="D179" s="56" t="s">
        <v>6</v>
      </c>
      <c r="E179" s="42" t="s">
        <v>7</v>
      </c>
    </row>
    <row r="180" spans="2:5" ht="14.25">
      <c r="B180" s="42" t="s">
        <v>8</v>
      </c>
      <c r="C180" s="56">
        <v>687.06</v>
      </c>
      <c r="D180" s="56">
        <v>885.04</v>
      </c>
      <c r="E180" s="42">
        <f>D193</f>
        <v>0</v>
      </c>
    </row>
    <row r="181" spans="2:5" ht="14.25">
      <c r="B181" s="42" t="s">
        <v>43</v>
      </c>
      <c r="E181" s="42">
        <f>C180-E180</f>
        <v>687.06</v>
      </c>
    </row>
    <row r="183" spans="2:4" ht="14.25">
      <c r="B183" s="42" t="s">
        <v>10</v>
      </c>
      <c r="D183" s="56" t="s">
        <v>11</v>
      </c>
    </row>
    <row r="185" ht="14.25">
      <c r="D185" s="21"/>
    </row>
    <row r="186" ht="14.25">
      <c r="D186" s="21"/>
    </row>
    <row r="187" ht="14.25">
      <c r="D187" s="21"/>
    </row>
    <row r="193" spans="2:4" ht="14.25">
      <c r="B193" s="42" t="s">
        <v>12</v>
      </c>
      <c r="D193" s="56">
        <f>SUM(D184:D192)</f>
        <v>0</v>
      </c>
    </row>
    <row r="195" ht="14.25">
      <c r="B195" s="42" t="s">
        <v>13</v>
      </c>
    </row>
    <row r="197" spans="2:3" ht="14.25">
      <c r="B197" s="42" t="s">
        <v>14</v>
      </c>
      <c r="C197" s="56" t="s">
        <v>68</v>
      </c>
    </row>
    <row r="201" ht="14.25">
      <c r="C201" s="56" t="s">
        <v>0</v>
      </c>
    </row>
    <row r="202" ht="14.25">
      <c r="C202" s="56" t="s">
        <v>1</v>
      </c>
    </row>
    <row r="203" ht="14.25">
      <c r="B203" s="42" t="s">
        <v>2</v>
      </c>
    </row>
    <row r="204" ht="14.25">
      <c r="C204" s="56" t="s">
        <v>70</v>
      </c>
    </row>
    <row r="205" spans="2:4" ht="14.25">
      <c r="B205" s="42" t="s">
        <v>41</v>
      </c>
      <c r="C205" s="56" t="s">
        <v>46</v>
      </c>
      <c r="D205" s="56">
        <v>10</v>
      </c>
    </row>
    <row r="208" spans="2:5" ht="14.25">
      <c r="B208" s="42" t="s">
        <v>4</v>
      </c>
      <c r="C208" s="56" t="s">
        <v>5</v>
      </c>
      <c r="D208" s="56" t="s">
        <v>6</v>
      </c>
      <c r="E208" s="42" t="s">
        <v>7</v>
      </c>
    </row>
    <row r="209" spans="2:5" ht="14.25">
      <c r="B209" s="42" t="s">
        <v>8</v>
      </c>
      <c r="C209" s="56">
        <v>17010.12</v>
      </c>
      <c r="D209" s="56">
        <v>17535.02</v>
      </c>
      <c r="E209" s="42">
        <f>D222</f>
        <v>58626.37</v>
      </c>
    </row>
    <row r="210" spans="2:5" ht="14.25">
      <c r="B210" s="42" t="s">
        <v>9</v>
      </c>
      <c r="E210" s="42">
        <f>C209-E209</f>
        <v>-41616.25</v>
      </c>
    </row>
    <row r="212" spans="2:4" ht="14.25">
      <c r="B212" s="42" t="s">
        <v>10</v>
      </c>
      <c r="D212" s="56" t="s">
        <v>11</v>
      </c>
    </row>
    <row r="214" spans="2:4" ht="28.5">
      <c r="B214" s="52" t="s">
        <v>296</v>
      </c>
      <c r="D214" s="52">
        <v>52020</v>
      </c>
    </row>
    <row r="215" spans="2:4" ht="14.25">
      <c r="B215" s="52" t="s">
        <v>398</v>
      </c>
      <c r="D215" s="52">
        <v>2241.97</v>
      </c>
    </row>
    <row r="216" spans="2:4" ht="14.25">
      <c r="B216" s="52" t="s">
        <v>399</v>
      </c>
      <c r="D216" s="52">
        <v>4364.4</v>
      </c>
    </row>
    <row r="217" ht="14.25">
      <c r="D217" s="21"/>
    </row>
    <row r="218" ht="14.25">
      <c r="D218" s="21"/>
    </row>
    <row r="219" ht="14.25">
      <c r="D219" s="21"/>
    </row>
    <row r="222" spans="2:4" ht="14.25">
      <c r="B222" s="42" t="s">
        <v>12</v>
      </c>
      <c r="D222" s="56">
        <f>SUM(D214:D221)</f>
        <v>58626.37</v>
      </c>
    </row>
    <row r="224" ht="14.25">
      <c r="B224" s="42" t="s">
        <v>13</v>
      </c>
    </row>
    <row r="226" spans="2:3" ht="14.25">
      <c r="B226" s="42" t="s">
        <v>14</v>
      </c>
      <c r="C226" s="56" t="s">
        <v>68</v>
      </c>
    </row>
    <row r="230" ht="14.25">
      <c r="C230" s="56" t="s">
        <v>0</v>
      </c>
    </row>
    <row r="231" ht="14.25">
      <c r="C231" s="56" t="s">
        <v>1</v>
      </c>
    </row>
    <row r="232" ht="14.25">
      <c r="B232" s="42" t="s">
        <v>2</v>
      </c>
    </row>
    <row r="233" ht="14.25">
      <c r="C233" s="56" t="s">
        <v>71</v>
      </c>
    </row>
    <row r="234" spans="2:4" ht="14.25">
      <c r="B234" s="42" t="s">
        <v>41</v>
      </c>
      <c r="C234" s="56" t="s">
        <v>46</v>
      </c>
      <c r="D234" s="56">
        <v>13</v>
      </c>
    </row>
    <row r="237" spans="2:5" ht="14.25">
      <c r="B237" s="42" t="s">
        <v>4</v>
      </c>
      <c r="C237" s="56" t="s">
        <v>5</v>
      </c>
      <c r="D237" s="56" t="s">
        <v>6</v>
      </c>
      <c r="E237" s="42" t="s">
        <v>7</v>
      </c>
    </row>
    <row r="238" spans="2:5" ht="14.25">
      <c r="B238" s="42" t="s">
        <v>8</v>
      </c>
      <c r="C238" s="56">
        <v>1496.92</v>
      </c>
      <c r="D238" s="56">
        <v>1225.26</v>
      </c>
      <c r="E238" s="42">
        <f>D251</f>
        <v>0</v>
      </c>
    </row>
    <row r="239" spans="2:5" ht="14.25">
      <c r="B239" s="42" t="s">
        <v>48</v>
      </c>
      <c r="E239" s="42">
        <f>C238-E238</f>
        <v>1496.92</v>
      </c>
    </row>
    <row r="241" spans="2:4" ht="14.25">
      <c r="B241" s="42" t="s">
        <v>10</v>
      </c>
      <c r="D241" s="56" t="s">
        <v>11</v>
      </c>
    </row>
    <row r="243" ht="14.25">
      <c r="D243" s="21"/>
    </row>
    <row r="251" spans="2:4" ht="14.25">
      <c r="B251" s="42" t="s">
        <v>12</v>
      </c>
      <c r="D251" s="56">
        <f>SUM(D242:D250)</f>
        <v>0</v>
      </c>
    </row>
    <row r="253" ht="14.25">
      <c r="B253" s="42" t="s">
        <v>13</v>
      </c>
    </row>
    <row r="255" spans="2:3" ht="14.25">
      <c r="B255" s="42" t="s">
        <v>14</v>
      </c>
      <c r="C255" s="56" t="s">
        <v>68</v>
      </c>
    </row>
    <row r="258" ht="14.25">
      <c r="C258" s="56" t="s">
        <v>0</v>
      </c>
    </row>
    <row r="259" ht="14.25">
      <c r="C259" s="56" t="s">
        <v>1</v>
      </c>
    </row>
    <row r="260" ht="14.25">
      <c r="B260" s="42" t="s">
        <v>2</v>
      </c>
    </row>
    <row r="261" ht="14.25">
      <c r="C261" s="56" t="s">
        <v>71</v>
      </c>
    </row>
    <row r="262" spans="2:4" ht="14.25">
      <c r="B262" s="42" t="s">
        <v>41</v>
      </c>
      <c r="C262" s="56" t="s">
        <v>46</v>
      </c>
      <c r="D262" s="56">
        <v>14</v>
      </c>
    </row>
    <row r="265" spans="2:5" ht="14.25">
      <c r="B265" s="42" t="s">
        <v>4</v>
      </c>
      <c r="C265" s="56" t="s">
        <v>5</v>
      </c>
      <c r="D265" s="56" t="s">
        <v>6</v>
      </c>
      <c r="E265" s="42" t="s">
        <v>7</v>
      </c>
    </row>
    <row r="266" spans="2:5" ht="14.25">
      <c r="B266" s="42" t="s">
        <v>8</v>
      </c>
      <c r="C266" s="56">
        <v>16579.5</v>
      </c>
      <c r="D266" s="56">
        <v>19565.67</v>
      </c>
      <c r="E266" s="42">
        <f>D279</f>
        <v>0</v>
      </c>
    </row>
    <row r="267" spans="2:5" ht="14.25">
      <c r="B267" s="42" t="s">
        <v>65</v>
      </c>
      <c r="E267" s="42">
        <f>C266-E266</f>
        <v>16579.5</v>
      </c>
    </row>
    <row r="269" spans="2:4" ht="14.25">
      <c r="B269" s="42" t="s">
        <v>10</v>
      </c>
      <c r="D269" s="56" t="s">
        <v>11</v>
      </c>
    </row>
    <row r="279" spans="2:4" ht="14.25">
      <c r="B279" s="42" t="s">
        <v>12</v>
      </c>
      <c r="D279" s="56">
        <f>SUM(D270:D278)</f>
        <v>0</v>
      </c>
    </row>
    <row r="281" ht="14.25">
      <c r="B281" s="42" t="s">
        <v>13</v>
      </c>
    </row>
    <row r="283" spans="2:3" ht="14.25">
      <c r="B283" s="42" t="s">
        <v>14</v>
      </c>
      <c r="C283" s="56" t="s">
        <v>68</v>
      </c>
    </row>
    <row r="286" ht="14.25">
      <c r="C286" s="56" t="s">
        <v>0</v>
      </c>
    </row>
    <row r="287" ht="14.25">
      <c r="C287" s="56" t="s">
        <v>1</v>
      </c>
    </row>
    <row r="288" ht="14.25">
      <c r="B288" s="42" t="s">
        <v>2</v>
      </c>
    </row>
    <row r="289" ht="14.25">
      <c r="C289" s="56" t="s">
        <v>69</v>
      </c>
    </row>
    <row r="290" spans="2:4" ht="14.25">
      <c r="B290" s="42" t="s">
        <v>41</v>
      </c>
      <c r="C290" s="56" t="s">
        <v>46</v>
      </c>
      <c r="D290" s="56">
        <v>15</v>
      </c>
    </row>
    <row r="293" spans="2:5" ht="14.25">
      <c r="B293" s="42" t="s">
        <v>4</v>
      </c>
      <c r="C293" s="56" t="s">
        <v>5</v>
      </c>
      <c r="D293" s="56" t="s">
        <v>6</v>
      </c>
      <c r="E293" s="42" t="s">
        <v>7</v>
      </c>
    </row>
    <row r="294" spans="2:5" ht="14.25">
      <c r="B294" s="42" t="s">
        <v>8</v>
      </c>
      <c r="C294" s="56">
        <v>2975.16</v>
      </c>
      <c r="D294" s="56">
        <v>3172.41</v>
      </c>
      <c r="E294" s="42">
        <f>D307</f>
        <v>9318.310000000001</v>
      </c>
    </row>
    <row r="295" spans="2:5" ht="14.25">
      <c r="B295" s="42" t="s">
        <v>45</v>
      </c>
      <c r="E295" s="42">
        <f>C294-E294</f>
        <v>-6343.1500000000015</v>
      </c>
    </row>
    <row r="297" spans="2:4" ht="14.25">
      <c r="B297" s="42" t="s">
        <v>10</v>
      </c>
      <c r="D297" s="56" t="s">
        <v>11</v>
      </c>
    </row>
    <row r="299" spans="2:4" ht="14.25">
      <c r="B299" s="51" t="s">
        <v>400</v>
      </c>
      <c r="D299" s="51">
        <v>2655.25</v>
      </c>
    </row>
    <row r="300" spans="2:4" ht="14.25">
      <c r="B300" s="51" t="s">
        <v>193</v>
      </c>
      <c r="D300" s="51">
        <v>6663.06</v>
      </c>
    </row>
    <row r="301" ht="14.25">
      <c r="D301" s="21"/>
    </row>
    <row r="307" spans="2:4" ht="14.25">
      <c r="B307" s="42" t="s">
        <v>12</v>
      </c>
      <c r="D307" s="56">
        <f>SUM(D298:D306)</f>
        <v>9318.310000000001</v>
      </c>
    </row>
    <row r="309" ht="14.25">
      <c r="B309" s="42" t="s">
        <v>13</v>
      </c>
    </row>
    <row r="311" spans="2:3" ht="14.25">
      <c r="B311" s="42" t="s">
        <v>14</v>
      </c>
      <c r="C311" s="56" t="s">
        <v>15</v>
      </c>
    </row>
    <row r="314" ht="14.25">
      <c r="C314" s="56" t="s">
        <v>0</v>
      </c>
    </row>
    <row r="315" ht="14.25">
      <c r="C315" s="56" t="s">
        <v>1</v>
      </c>
    </row>
    <row r="316" ht="14.25">
      <c r="B316" s="42" t="s">
        <v>2</v>
      </c>
    </row>
    <row r="317" ht="14.25">
      <c r="C317" s="56" t="s">
        <v>71</v>
      </c>
    </row>
    <row r="318" spans="2:4" ht="14.25">
      <c r="B318" s="42" t="s">
        <v>41</v>
      </c>
      <c r="C318" s="56" t="s">
        <v>46</v>
      </c>
      <c r="D318" s="56">
        <v>16</v>
      </c>
    </row>
    <row r="321" spans="2:5" ht="14.25">
      <c r="B321" s="42" t="s">
        <v>4</v>
      </c>
      <c r="C321" s="56" t="s">
        <v>5</v>
      </c>
      <c r="D321" s="56" t="s">
        <v>6</v>
      </c>
      <c r="E321" s="42" t="s">
        <v>7</v>
      </c>
    </row>
    <row r="322" spans="2:5" ht="14.25">
      <c r="B322" s="42" t="s">
        <v>8</v>
      </c>
      <c r="C322" s="56">
        <v>19644.96</v>
      </c>
      <c r="D322" s="56">
        <v>23358.33</v>
      </c>
      <c r="E322" s="42">
        <f>D337</f>
        <v>0</v>
      </c>
    </row>
    <row r="323" spans="2:5" ht="14.25">
      <c r="B323" s="42" t="s">
        <v>44</v>
      </c>
      <c r="E323" s="42">
        <f>C322-E322</f>
        <v>19644.96</v>
      </c>
    </row>
    <row r="325" spans="2:4" ht="14.25">
      <c r="B325" s="42" t="s">
        <v>10</v>
      </c>
      <c r="D325" s="56" t="s">
        <v>11</v>
      </c>
    </row>
    <row r="327" ht="14.25">
      <c r="D327" s="21"/>
    </row>
    <row r="328" ht="14.25">
      <c r="D328" s="21"/>
    </row>
    <row r="337" spans="2:4" ht="14.25">
      <c r="B337" s="42" t="s">
        <v>12</v>
      </c>
      <c r="D337" s="56">
        <f>SUM(D326:D336)</f>
        <v>0</v>
      </c>
    </row>
    <row r="339" ht="14.25">
      <c r="B339" s="42" t="s">
        <v>13</v>
      </c>
    </row>
    <row r="341" spans="2:3" ht="14.25">
      <c r="B341" s="42" t="s">
        <v>14</v>
      </c>
      <c r="C341" s="56" t="s">
        <v>68</v>
      </c>
    </row>
    <row r="344" ht="14.25">
      <c r="C344" s="56" t="s">
        <v>0</v>
      </c>
    </row>
    <row r="345" ht="14.25">
      <c r="C345" s="56" t="s">
        <v>1</v>
      </c>
    </row>
    <row r="346" ht="14.25">
      <c r="B346" s="42" t="s">
        <v>2</v>
      </c>
    </row>
    <row r="347" ht="14.25">
      <c r="C347" s="56" t="s">
        <v>71</v>
      </c>
    </row>
    <row r="348" spans="2:4" ht="14.25">
      <c r="B348" s="42" t="s">
        <v>41</v>
      </c>
      <c r="C348" s="56" t="s">
        <v>46</v>
      </c>
      <c r="D348" s="56">
        <v>18</v>
      </c>
    </row>
    <row r="351" spans="2:5" ht="14.25">
      <c r="B351" s="42" t="s">
        <v>4</v>
      </c>
      <c r="C351" s="56" t="s">
        <v>5</v>
      </c>
      <c r="D351" s="56" t="s">
        <v>6</v>
      </c>
      <c r="E351" s="42" t="s">
        <v>7</v>
      </c>
    </row>
    <row r="352" spans="2:5" ht="14.25">
      <c r="B352" s="42" t="s">
        <v>8</v>
      </c>
      <c r="C352" s="56">
        <v>10810.2</v>
      </c>
      <c r="D352" s="56">
        <v>8235.17</v>
      </c>
      <c r="E352" s="42">
        <f>D368</f>
        <v>0</v>
      </c>
    </row>
    <row r="353" spans="2:5" ht="14.25">
      <c r="B353" s="42" t="s">
        <v>44</v>
      </c>
      <c r="E353" s="42">
        <f>C352-E352</f>
        <v>10810.2</v>
      </c>
    </row>
    <row r="355" spans="2:4" ht="14.25">
      <c r="B355" s="42" t="s">
        <v>10</v>
      </c>
      <c r="D355" s="56" t="s">
        <v>11</v>
      </c>
    </row>
    <row r="357" ht="14.25">
      <c r="D357" s="21"/>
    </row>
    <row r="358" ht="14.25">
      <c r="D358" s="21"/>
    </row>
    <row r="359" ht="14.25">
      <c r="D359" s="21"/>
    </row>
    <row r="368" spans="2:4" ht="14.25">
      <c r="B368" s="42" t="s">
        <v>12</v>
      </c>
      <c r="D368" s="56">
        <f>SUM(D356:D367)</f>
        <v>0</v>
      </c>
    </row>
    <row r="370" ht="14.25">
      <c r="B370" s="42" t="s">
        <v>13</v>
      </c>
    </row>
    <row r="372" spans="2:3" ht="14.25">
      <c r="B372" s="42" t="s">
        <v>14</v>
      </c>
      <c r="C372" s="56" t="s">
        <v>68</v>
      </c>
    </row>
    <row r="377" ht="14.25">
      <c r="C377" s="56" t="s">
        <v>0</v>
      </c>
    </row>
    <row r="378" ht="14.25">
      <c r="C378" s="56" t="s">
        <v>1</v>
      </c>
    </row>
    <row r="379" ht="14.25">
      <c r="B379" s="42" t="s">
        <v>2</v>
      </c>
    </row>
    <row r="380" ht="14.25">
      <c r="C380" s="56" t="s">
        <v>71</v>
      </c>
    </row>
    <row r="381" spans="2:4" ht="14.25">
      <c r="B381" s="42" t="s">
        <v>41</v>
      </c>
      <c r="C381" s="56" t="s">
        <v>46</v>
      </c>
      <c r="D381" s="56" t="s">
        <v>49</v>
      </c>
    </row>
    <row r="384" spans="2:5" ht="14.25">
      <c r="B384" s="42" t="s">
        <v>4</v>
      </c>
      <c r="C384" s="56" t="s">
        <v>5</v>
      </c>
      <c r="D384" s="56" t="s">
        <v>6</v>
      </c>
      <c r="E384" s="42" t="s">
        <v>7</v>
      </c>
    </row>
    <row r="385" spans="2:5" ht="14.25">
      <c r="B385" s="42" t="s">
        <v>8</v>
      </c>
      <c r="C385" s="56">
        <v>36593.7</v>
      </c>
      <c r="D385" s="56">
        <v>39974.73</v>
      </c>
      <c r="E385" s="42">
        <f>D401</f>
        <v>130436.91</v>
      </c>
    </row>
    <row r="386" spans="2:5" ht="14.25">
      <c r="B386" s="42" t="s">
        <v>9</v>
      </c>
      <c r="E386" s="42">
        <f>C385-E385</f>
        <v>-93843.21</v>
      </c>
    </row>
    <row r="388" spans="2:4" ht="14.25">
      <c r="B388" s="42" t="s">
        <v>10</v>
      </c>
      <c r="D388" s="56" t="s">
        <v>11</v>
      </c>
    </row>
    <row r="390" spans="2:4" ht="14.25">
      <c r="B390" s="51" t="s">
        <v>401</v>
      </c>
      <c r="D390" s="51">
        <v>10027.91</v>
      </c>
    </row>
    <row r="391" spans="2:4" ht="14.25">
      <c r="B391" s="51" t="s">
        <v>402</v>
      </c>
      <c r="D391" s="51">
        <v>56001</v>
      </c>
    </row>
    <row r="392" spans="2:4" ht="14.25">
      <c r="B392" s="51" t="s">
        <v>296</v>
      </c>
      <c r="D392" s="51">
        <v>64408</v>
      </c>
    </row>
    <row r="393" ht="14.25">
      <c r="D393" s="21"/>
    </row>
    <row r="394" ht="14.25">
      <c r="D394" s="21"/>
    </row>
    <row r="395" ht="14.25">
      <c r="D395" s="21"/>
    </row>
    <row r="401" spans="2:4" ht="14.25">
      <c r="B401" s="42" t="s">
        <v>12</v>
      </c>
      <c r="D401" s="56">
        <f>SUM(D389:D400)</f>
        <v>130436.91</v>
      </c>
    </row>
    <row r="403" ht="14.25">
      <c r="B403" s="42" t="s">
        <v>13</v>
      </c>
    </row>
    <row r="405" spans="2:3" ht="14.25">
      <c r="B405" s="42" t="s">
        <v>14</v>
      </c>
      <c r="C405" s="56" t="s">
        <v>68</v>
      </c>
    </row>
    <row r="409" ht="14.25">
      <c r="C409" s="56" t="s">
        <v>0</v>
      </c>
    </row>
    <row r="410" ht="14.25">
      <c r="C410" s="56" t="s">
        <v>1</v>
      </c>
    </row>
    <row r="411" ht="14.25">
      <c r="B411" s="42" t="s">
        <v>2</v>
      </c>
    </row>
    <row r="412" ht="14.25">
      <c r="C412" s="56" t="s">
        <v>70</v>
      </c>
    </row>
    <row r="413" spans="2:4" ht="14.25">
      <c r="B413" s="42" t="s">
        <v>41</v>
      </c>
      <c r="C413" s="56" t="s">
        <v>46</v>
      </c>
      <c r="D413" s="56">
        <v>20</v>
      </c>
    </row>
    <row r="416" spans="2:5" ht="14.25">
      <c r="B416" s="42" t="s">
        <v>4</v>
      </c>
      <c r="C416" s="56" t="s">
        <v>5</v>
      </c>
      <c r="D416" s="56" t="s">
        <v>6</v>
      </c>
      <c r="E416" s="42" t="s">
        <v>7</v>
      </c>
    </row>
    <row r="417" spans="2:5" ht="14.25">
      <c r="B417" s="42" t="s">
        <v>8</v>
      </c>
      <c r="C417" s="56">
        <v>20907.24</v>
      </c>
      <c r="D417" s="56">
        <v>19883.19</v>
      </c>
      <c r="E417" s="42">
        <f>D430</f>
        <v>5538.610000000001</v>
      </c>
    </row>
    <row r="418" spans="2:5" ht="14.25">
      <c r="B418" s="42" t="s">
        <v>65</v>
      </c>
      <c r="E418" s="42">
        <f>C417-E417</f>
        <v>15368.630000000001</v>
      </c>
    </row>
    <row r="420" spans="2:4" ht="14.25">
      <c r="B420" s="42" t="s">
        <v>10</v>
      </c>
      <c r="D420" s="56" t="s">
        <v>11</v>
      </c>
    </row>
    <row r="422" spans="2:4" ht="14.25">
      <c r="B422" s="52" t="s">
        <v>406</v>
      </c>
      <c r="D422" s="52">
        <v>2749.89</v>
      </c>
    </row>
    <row r="423" spans="2:4" ht="28.5">
      <c r="B423" s="52" t="s">
        <v>407</v>
      </c>
      <c r="D423" s="52">
        <v>1449.13</v>
      </c>
    </row>
    <row r="424" spans="2:4" ht="14.25">
      <c r="B424" s="52" t="s">
        <v>408</v>
      </c>
      <c r="D424" s="52">
        <v>314.8</v>
      </c>
    </row>
    <row r="425" spans="2:4" ht="14.25">
      <c r="B425" s="52" t="s">
        <v>325</v>
      </c>
      <c r="D425" s="52">
        <v>1024.79</v>
      </c>
    </row>
    <row r="430" spans="2:4" ht="14.25">
      <c r="B430" s="42" t="s">
        <v>12</v>
      </c>
      <c r="D430" s="56">
        <f>SUM(D421:D429)</f>
        <v>5538.610000000001</v>
      </c>
    </row>
    <row r="432" ht="14.25">
      <c r="B432" s="42" t="s">
        <v>13</v>
      </c>
    </row>
    <row r="434" spans="2:3" ht="14.25">
      <c r="B434" s="42" t="s">
        <v>14</v>
      </c>
      <c r="C434" s="56" t="s">
        <v>68</v>
      </c>
    </row>
    <row r="436" ht="14.25">
      <c r="C436" s="56" t="s">
        <v>0</v>
      </c>
    </row>
    <row r="437" ht="14.25">
      <c r="C437" s="56" t="s">
        <v>1</v>
      </c>
    </row>
    <row r="438" ht="14.25">
      <c r="B438" s="42" t="s">
        <v>2</v>
      </c>
    </row>
    <row r="439" ht="14.25">
      <c r="C439" s="56" t="s">
        <v>70</v>
      </c>
    </row>
    <row r="440" spans="2:4" ht="14.25">
      <c r="B440" s="42" t="s">
        <v>41</v>
      </c>
      <c r="C440" s="56" t="s">
        <v>46</v>
      </c>
      <c r="D440" s="56">
        <v>22</v>
      </c>
    </row>
    <row r="443" spans="2:5" ht="14.25">
      <c r="B443" s="42" t="s">
        <v>4</v>
      </c>
      <c r="C443" s="56" t="s">
        <v>5</v>
      </c>
      <c r="D443" s="56" t="s">
        <v>6</v>
      </c>
      <c r="E443" s="42" t="s">
        <v>7</v>
      </c>
    </row>
    <row r="444" spans="2:5" ht="14.25">
      <c r="B444" s="42" t="s">
        <v>8</v>
      </c>
      <c r="C444" s="56">
        <v>14345.18</v>
      </c>
      <c r="D444" s="56">
        <v>16393.26</v>
      </c>
      <c r="E444" s="22">
        <f>D459</f>
        <v>0</v>
      </c>
    </row>
    <row r="445" spans="2:5" ht="14.25">
      <c r="B445" s="42" t="s">
        <v>9</v>
      </c>
      <c r="E445" s="22">
        <f>C444-E444</f>
        <v>14345.18</v>
      </c>
    </row>
    <row r="447" spans="2:4" ht="14.25">
      <c r="B447" s="42" t="s">
        <v>10</v>
      </c>
      <c r="D447" s="56" t="s">
        <v>11</v>
      </c>
    </row>
    <row r="449" ht="14.25">
      <c r="D449" s="21"/>
    </row>
    <row r="450" ht="14.25">
      <c r="D450" s="21"/>
    </row>
    <row r="451" ht="14.25">
      <c r="D451" s="21"/>
    </row>
    <row r="459" spans="2:4" ht="14.25">
      <c r="B459" s="42" t="s">
        <v>12</v>
      </c>
      <c r="D459" s="22">
        <f>SUM(D448:D458)</f>
        <v>0</v>
      </c>
    </row>
    <row r="461" ht="14.25">
      <c r="B461" s="42" t="s">
        <v>13</v>
      </c>
    </row>
    <row r="463" spans="2:3" ht="14.25">
      <c r="B463" s="42" t="s">
        <v>14</v>
      </c>
      <c r="C463" s="56" t="s">
        <v>68</v>
      </c>
    </row>
    <row r="468" ht="14.25">
      <c r="C468" s="56" t="s">
        <v>0</v>
      </c>
    </row>
    <row r="469" ht="14.25">
      <c r="C469" s="56" t="s">
        <v>1</v>
      </c>
    </row>
    <row r="470" ht="14.25">
      <c r="B470" s="42" t="s">
        <v>2</v>
      </c>
    </row>
    <row r="471" ht="14.25">
      <c r="C471" s="56" t="s">
        <v>71</v>
      </c>
    </row>
    <row r="472" spans="2:4" ht="14.25">
      <c r="B472" s="42" t="s">
        <v>41</v>
      </c>
      <c r="C472" s="56" t="s">
        <v>46</v>
      </c>
      <c r="D472" s="56">
        <v>23</v>
      </c>
    </row>
    <row r="475" spans="2:5" ht="14.25">
      <c r="B475" s="42" t="s">
        <v>4</v>
      </c>
      <c r="C475" s="56" t="s">
        <v>5</v>
      </c>
      <c r="D475" s="56" t="s">
        <v>6</v>
      </c>
      <c r="E475" s="42" t="s">
        <v>7</v>
      </c>
    </row>
    <row r="476" spans="2:5" ht="14.25">
      <c r="B476" s="42" t="s">
        <v>8</v>
      </c>
      <c r="C476" s="56">
        <v>13760.64</v>
      </c>
      <c r="D476" s="56">
        <v>14624.49</v>
      </c>
      <c r="E476" s="42">
        <f>D491</f>
        <v>1314.57</v>
      </c>
    </row>
    <row r="477" spans="2:5" ht="14.25">
      <c r="B477" s="42" t="s">
        <v>9</v>
      </c>
      <c r="E477" s="42">
        <f>C476-E476</f>
        <v>12446.07</v>
      </c>
    </row>
    <row r="479" spans="2:4" ht="14.25">
      <c r="B479" s="42" t="s">
        <v>10</v>
      </c>
      <c r="D479" s="56" t="s">
        <v>11</v>
      </c>
    </row>
    <row r="481" spans="2:4" ht="14.25">
      <c r="B481" s="51" t="s">
        <v>211</v>
      </c>
      <c r="D481" s="51">
        <v>1053.87</v>
      </c>
    </row>
    <row r="482" spans="2:4" ht="14.25">
      <c r="B482" s="51" t="s">
        <v>109</v>
      </c>
      <c r="D482" s="51">
        <v>260.7</v>
      </c>
    </row>
    <row r="491" spans="2:4" ht="14.25">
      <c r="B491" s="42" t="s">
        <v>12</v>
      </c>
      <c r="D491" s="56">
        <f>SUM(D480:D490)</f>
        <v>1314.57</v>
      </c>
    </row>
    <row r="493" ht="14.25">
      <c r="B493" s="42" t="s">
        <v>13</v>
      </c>
    </row>
    <row r="495" spans="2:3" ht="14.25">
      <c r="B495" s="42" t="s">
        <v>14</v>
      </c>
      <c r="C495" s="56" t="s">
        <v>68</v>
      </c>
    </row>
    <row r="498" ht="14.25">
      <c r="C498" s="56" t="s">
        <v>0</v>
      </c>
    </row>
    <row r="499" ht="14.25">
      <c r="C499" s="56" t="s">
        <v>1</v>
      </c>
    </row>
    <row r="500" ht="14.25">
      <c r="B500" s="42" t="s">
        <v>2</v>
      </c>
    </row>
    <row r="501" ht="14.25">
      <c r="C501" s="56" t="s">
        <v>71</v>
      </c>
    </row>
    <row r="502" spans="2:4" ht="14.25">
      <c r="B502" s="42" t="s">
        <v>41</v>
      </c>
      <c r="C502" s="56" t="s">
        <v>46</v>
      </c>
      <c r="D502" s="56">
        <v>25</v>
      </c>
    </row>
    <row r="505" spans="2:5" ht="14.25">
      <c r="B505" s="42" t="s">
        <v>4</v>
      </c>
      <c r="C505" s="56" t="s">
        <v>5</v>
      </c>
      <c r="D505" s="56" t="s">
        <v>6</v>
      </c>
      <c r="E505" s="42" t="s">
        <v>7</v>
      </c>
    </row>
    <row r="506" spans="2:5" ht="14.25">
      <c r="B506" s="42" t="s">
        <v>8</v>
      </c>
      <c r="C506" s="56">
        <v>14934.66</v>
      </c>
      <c r="D506" s="56">
        <v>16385.59</v>
      </c>
      <c r="E506" s="42">
        <v>0</v>
      </c>
    </row>
    <row r="507" spans="2:5" ht="14.25">
      <c r="B507" s="42" t="s">
        <v>9</v>
      </c>
      <c r="E507" s="42">
        <f>C506-E506</f>
        <v>14934.66</v>
      </c>
    </row>
    <row r="509" spans="2:4" ht="14.25">
      <c r="B509" s="42" t="s">
        <v>10</v>
      </c>
      <c r="D509" s="56" t="s">
        <v>11</v>
      </c>
    </row>
    <row r="519" spans="2:4" ht="14.25">
      <c r="B519" s="42" t="s">
        <v>12</v>
      </c>
      <c r="D519" s="56">
        <f>SUM(D510:D518)</f>
        <v>0</v>
      </c>
    </row>
    <row r="521" ht="14.25">
      <c r="B521" s="42" t="s">
        <v>13</v>
      </c>
    </row>
    <row r="523" spans="2:3" ht="14.25">
      <c r="B523" s="42" t="s">
        <v>14</v>
      </c>
      <c r="C523" s="56" t="s">
        <v>68</v>
      </c>
    </row>
    <row r="527" ht="14.25">
      <c r="C527" s="56" t="s">
        <v>0</v>
      </c>
    </row>
    <row r="528" ht="14.25">
      <c r="C528" s="56" t="s">
        <v>1</v>
      </c>
    </row>
    <row r="529" ht="14.25">
      <c r="B529" s="42" t="s">
        <v>2</v>
      </c>
    </row>
    <row r="530" ht="14.25">
      <c r="C530" s="56" t="s">
        <v>70</v>
      </c>
    </row>
    <row r="531" spans="2:4" ht="14.25">
      <c r="B531" s="42" t="s">
        <v>41</v>
      </c>
      <c r="C531" s="56" t="s">
        <v>46</v>
      </c>
      <c r="D531" s="56">
        <v>26</v>
      </c>
    </row>
    <row r="534" spans="2:5" ht="14.25">
      <c r="B534" s="42" t="s">
        <v>4</v>
      </c>
      <c r="C534" s="56" t="s">
        <v>5</v>
      </c>
      <c r="D534" s="56" t="s">
        <v>6</v>
      </c>
      <c r="E534" s="42" t="s">
        <v>7</v>
      </c>
    </row>
    <row r="535" spans="2:5" ht="14.25">
      <c r="B535" s="42" t="s">
        <v>8</v>
      </c>
      <c r="C535" s="56">
        <v>40523.56</v>
      </c>
      <c r="D535" s="56">
        <v>43996.62</v>
      </c>
      <c r="E535" s="42">
        <f>D553</f>
        <v>0</v>
      </c>
    </row>
    <row r="536" spans="2:5" ht="14.25">
      <c r="B536" s="42" t="s">
        <v>66</v>
      </c>
      <c r="E536" s="42">
        <f>C535-E535</f>
        <v>40523.56</v>
      </c>
    </row>
    <row r="538" spans="2:4" ht="14.25">
      <c r="B538" s="42" t="s">
        <v>10</v>
      </c>
      <c r="D538" s="56" t="s">
        <v>11</v>
      </c>
    </row>
    <row r="540" ht="14.25">
      <c r="D540" s="21"/>
    </row>
    <row r="541" ht="14.25">
      <c r="D541" s="21"/>
    </row>
    <row r="542" ht="14.25">
      <c r="D542" s="21"/>
    </row>
    <row r="543" ht="14.25">
      <c r="D543" s="21"/>
    </row>
    <row r="544" ht="14.25">
      <c r="D544" s="21"/>
    </row>
    <row r="545" ht="14.25">
      <c r="D545" s="21"/>
    </row>
    <row r="546" ht="14.25">
      <c r="D546" s="21"/>
    </row>
    <row r="547" ht="14.25">
      <c r="D547" s="21"/>
    </row>
    <row r="548" ht="14.25">
      <c r="D548" s="21"/>
    </row>
    <row r="553" spans="2:4" ht="14.25">
      <c r="B553" s="42" t="s">
        <v>12</v>
      </c>
      <c r="D553" s="56">
        <f>SUM(D539:D552)</f>
        <v>0</v>
      </c>
    </row>
    <row r="555" ht="14.25">
      <c r="B555" s="42" t="s">
        <v>13</v>
      </c>
    </row>
    <row r="557" spans="2:3" ht="14.25">
      <c r="B557" s="42" t="s">
        <v>14</v>
      </c>
      <c r="C557" s="56" t="s">
        <v>68</v>
      </c>
    </row>
    <row r="560" ht="14.25">
      <c r="C560" s="56" t="s">
        <v>0</v>
      </c>
    </row>
    <row r="561" ht="14.25">
      <c r="C561" s="56" t="s">
        <v>1</v>
      </c>
    </row>
    <row r="562" ht="14.25">
      <c r="B562" s="42" t="s">
        <v>2</v>
      </c>
    </row>
    <row r="563" ht="14.25">
      <c r="C563" s="56" t="s">
        <v>71</v>
      </c>
    </row>
    <row r="564" spans="2:4" ht="14.25">
      <c r="B564" s="42" t="s">
        <v>41</v>
      </c>
      <c r="C564" s="56" t="s">
        <v>46</v>
      </c>
      <c r="D564" s="56">
        <v>27</v>
      </c>
    </row>
    <row r="567" spans="2:5" ht="14.25">
      <c r="B567" s="42" t="s">
        <v>4</v>
      </c>
      <c r="C567" s="56" t="s">
        <v>5</v>
      </c>
      <c r="D567" s="56" t="s">
        <v>6</v>
      </c>
      <c r="E567" s="42" t="s">
        <v>7</v>
      </c>
    </row>
    <row r="568" spans="2:5" ht="14.25">
      <c r="B568" s="42" t="s">
        <v>8</v>
      </c>
      <c r="C568" s="56">
        <v>29416.2</v>
      </c>
      <c r="D568" s="56">
        <v>34166.45</v>
      </c>
      <c r="E568" s="42">
        <f>D581</f>
        <v>0</v>
      </c>
    </row>
    <row r="569" spans="2:5" ht="14.25">
      <c r="B569" s="42" t="s">
        <v>44</v>
      </c>
      <c r="E569" s="42">
        <f>C568-E568</f>
        <v>29416.2</v>
      </c>
    </row>
    <row r="571" spans="2:4" ht="14.25">
      <c r="B571" s="42" t="s">
        <v>10</v>
      </c>
      <c r="D571" s="56" t="s">
        <v>11</v>
      </c>
    </row>
    <row r="573" ht="14.25">
      <c r="D573" s="21"/>
    </row>
    <row r="574" ht="14.25">
      <c r="D574" s="21"/>
    </row>
    <row r="575" ht="14.25">
      <c r="D575" s="21"/>
    </row>
    <row r="576" ht="14.25">
      <c r="D576" s="21"/>
    </row>
    <row r="581" spans="2:4" ht="14.25">
      <c r="B581" s="42" t="s">
        <v>12</v>
      </c>
      <c r="D581" s="56">
        <f>SUM(D572:D580)</f>
        <v>0</v>
      </c>
    </row>
    <row r="583" ht="14.25">
      <c r="B583" s="42" t="s">
        <v>13</v>
      </c>
    </row>
    <row r="585" spans="2:3" ht="14.25">
      <c r="B585" s="42" t="s">
        <v>14</v>
      </c>
      <c r="C585" s="56" t="s">
        <v>68</v>
      </c>
    </row>
    <row r="588" ht="14.25">
      <c r="C588" s="56" t="s">
        <v>0</v>
      </c>
    </row>
    <row r="589" ht="14.25">
      <c r="C589" s="56" t="s">
        <v>1</v>
      </c>
    </row>
    <row r="590" ht="14.25">
      <c r="B590" s="42" t="s">
        <v>2</v>
      </c>
    </row>
    <row r="591" ht="14.25">
      <c r="C591" s="56" t="s">
        <v>71</v>
      </c>
    </row>
    <row r="592" spans="2:4" ht="14.25">
      <c r="B592" s="42" t="s">
        <v>41</v>
      </c>
      <c r="C592" s="56" t="s">
        <v>46</v>
      </c>
      <c r="D592" s="56">
        <v>28</v>
      </c>
    </row>
    <row r="595" spans="2:5" ht="14.25">
      <c r="B595" s="42" t="s">
        <v>4</v>
      </c>
      <c r="C595" s="56" t="s">
        <v>5</v>
      </c>
      <c r="D595" s="56" t="s">
        <v>6</v>
      </c>
      <c r="E595" s="42" t="s">
        <v>7</v>
      </c>
    </row>
    <row r="596" spans="2:5" ht="14.25">
      <c r="B596" s="42" t="s">
        <v>8</v>
      </c>
      <c r="C596" s="56">
        <v>31451.64</v>
      </c>
      <c r="D596" s="56">
        <v>35372.13</v>
      </c>
      <c r="E596" s="42">
        <f>D613</f>
        <v>0</v>
      </c>
    </row>
    <row r="597" spans="2:5" ht="14.25">
      <c r="B597" s="42" t="s">
        <v>9</v>
      </c>
      <c r="E597" s="42">
        <f>C596-E596</f>
        <v>31451.64</v>
      </c>
    </row>
    <row r="599" spans="2:4" ht="14.25">
      <c r="B599" s="42" t="s">
        <v>10</v>
      </c>
      <c r="D599" s="56" t="s">
        <v>11</v>
      </c>
    </row>
    <row r="601" ht="14.25">
      <c r="D601" s="21"/>
    </row>
    <row r="602" ht="14.25">
      <c r="D602" s="21"/>
    </row>
    <row r="603" ht="14.25">
      <c r="D603" s="21"/>
    </row>
    <row r="604" ht="14.25">
      <c r="D604" s="21"/>
    </row>
    <row r="605" ht="14.25">
      <c r="D605" s="21"/>
    </row>
    <row r="606" ht="14.25">
      <c r="D606" s="21"/>
    </row>
    <row r="607" ht="14.25">
      <c r="D607" s="21"/>
    </row>
    <row r="613" spans="2:4" ht="14.25">
      <c r="B613" s="42" t="s">
        <v>12</v>
      </c>
      <c r="D613" s="56">
        <f>SUM(D600:D612)</f>
        <v>0</v>
      </c>
    </row>
    <row r="615" ht="14.25">
      <c r="B615" s="42" t="s">
        <v>13</v>
      </c>
    </row>
    <row r="617" spans="2:3" ht="14.25">
      <c r="B617" s="42" t="s">
        <v>14</v>
      </c>
      <c r="C617" s="56" t="s">
        <v>68</v>
      </c>
    </row>
    <row r="620" ht="14.25">
      <c r="C620" s="56" t="s">
        <v>0</v>
      </c>
    </row>
    <row r="621" ht="14.25">
      <c r="C621" s="56" t="s">
        <v>1</v>
      </c>
    </row>
    <row r="622" ht="14.25">
      <c r="B622" s="42" t="s">
        <v>2</v>
      </c>
    </row>
    <row r="623" ht="14.25">
      <c r="C623" s="56" t="s">
        <v>70</v>
      </c>
    </row>
    <row r="624" spans="2:4" ht="14.25">
      <c r="B624" s="42" t="s">
        <v>41</v>
      </c>
      <c r="C624" s="56" t="s">
        <v>46</v>
      </c>
      <c r="D624" s="56">
        <v>30</v>
      </c>
    </row>
    <row r="627" spans="2:5" ht="14.25">
      <c r="B627" s="42" t="s">
        <v>4</v>
      </c>
      <c r="C627" s="56" t="s">
        <v>5</v>
      </c>
      <c r="D627" s="56" t="s">
        <v>6</v>
      </c>
      <c r="E627" s="42" t="s">
        <v>7</v>
      </c>
    </row>
    <row r="628" spans="2:5" ht="14.25">
      <c r="B628" s="42" t="s">
        <v>8</v>
      </c>
      <c r="C628" s="56">
        <v>41393.16</v>
      </c>
      <c r="D628" s="56">
        <v>45336.01</v>
      </c>
      <c r="E628" s="42">
        <f>D645</f>
        <v>10633.05</v>
      </c>
    </row>
    <row r="629" spans="2:5" ht="14.25">
      <c r="B629" s="42" t="s">
        <v>67</v>
      </c>
      <c r="E629" s="42">
        <f>C628-E628</f>
        <v>30760.110000000004</v>
      </c>
    </row>
    <row r="631" spans="2:4" ht="14.25">
      <c r="B631" s="42" t="s">
        <v>10</v>
      </c>
      <c r="D631" s="56" t="s">
        <v>11</v>
      </c>
    </row>
    <row r="633" spans="2:4" ht="14.25">
      <c r="B633" s="52" t="s">
        <v>211</v>
      </c>
      <c r="D633" s="52">
        <v>631.96</v>
      </c>
    </row>
    <row r="634" spans="2:4" ht="14.25">
      <c r="B634" s="52" t="s">
        <v>408</v>
      </c>
      <c r="D634" s="52">
        <v>2974.23</v>
      </c>
    </row>
    <row r="635" spans="2:4" ht="14.25">
      <c r="B635" s="52" t="s">
        <v>102</v>
      </c>
      <c r="D635" s="52">
        <v>7026.86</v>
      </c>
    </row>
    <row r="636" ht="14.25">
      <c r="D636" s="21"/>
    </row>
    <row r="637" ht="14.25">
      <c r="D637" s="21"/>
    </row>
    <row r="638" ht="14.25">
      <c r="D638" s="21"/>
    </row>
    <row r="645" spans="2:4" ht="14.25">
      <c r="B645" s="42" t="s">
        <v>12</v>
      </c>
      <c r="D645" s="56">
        <f>SUM(D632:D644)</f>
        <v>10633.05</v>
      </c>
    </row>
    <row r="647" ht="14.25">
      <c r="B647" s="42" t="s">
        <v>13</v>
      </c>
    </row>
    <row r="649" spans="2:3" ht="14.25">
      <c r="B649" s="42" t="s">
        <v>14</v>
      </c>
      <c r="C649" s="56" t="s">
        <v>68</v>
      </c>
    </row>
    <row r="651" ht="14.25">
      <c r="C651" s="56" t="s">
        <v>0</v>
      </c>
    </row>
    <row r="652" ht="14.25">
      <c r="C652" s="56" t="s">
        <v>1</v>
      </c>
    </row>
    <row r="653" ht="14.25">
      <c r="B653" s="42" t="s">
        <v>2</v>
      </c>
    </row>
    <row r="654" ht="14.25">
      <c r="C654" s="56" t="s">
        <v>71</v>
      </c>
    </row>
    <row r="655" spans="2:4" ht="14.25">
      <c r="B655" s="42" t="s">
        <v>41</v>
      </c>
      <c r="C655" s="56" t="s">
        <v>46</v>
      </c>
      <c r="D655" s="56">
        <v>32</v>
      </c>
    </row>
    <row r="658" spans="2:5" ht="14.25">
      <c r="B658" s="42" t="s">
        <v>4</v>
      </c>
      <c r="C658" s="56" t="s">
        <v>5</v>
      </c>
      <c r="D658" s="56" t="s">
        <v>6</v>
      </c>
      <c r="E658" s="42" t="s">
        <v>7</v>
      </c>
    </row>
    <row r="659" spans="2:5" ht="14.25">
      <c r="B659" s="42" t="s">
        <v>8</v>
      </c>
      <c r="C659" s="56">
        <v>32818.32</v>
      </c>
      <c r="D659" s="56">
        <v>46706.23</v>
      </c>
      <c r="E659" s="42">
        <f>D680</f>
        <v>4516.87</v>
      </c>
    </row>
    <row r="660" spans="2:5" ht="14.25">
      <c r="B660" s="42" t="s">
        <v>9</v>
      </c>
      <c r="E660" s="42">
        <f>C659-E659</f>
        <v>28301.45</v>
      </c>
    </row>
    <row r="662" spans="2:4" ht="14.25">
      <c r="B662" s="42" t="s">
        <v>10</v>
      </c>
      <c r="D662" s="56" t="s">
        <v>11</v>
      </c>
    </row>
    <row r="664" spans="2:4" ht="14.25">
      <c r="B664" s="51" t="s">
        <v>102</v>
      </c>
      <c r="D664" s="51">
        <v>1015.92</v>
      </c>
    </row>
    <row r="665" spans="2:4" ht="14.25">
      <c r="B665" s="51" t="s">
        <v>403</v>
      </c>
      <c r="D665" s="51">
        <v>690.14</v>
      </c>
    </row>
    <row r="666" spans="2:4" ht="14.25">
      <c r="B666" s="51" t="s">
        <v>109</v>
      </c>
      <c r="D666" s="51">
        <v>267.12</v>
      </c>
    </row>
    <row r="667" spans="2:4" ht="14.25">
      <c r="B667" s="51" t="s">
        <v>397</v>
      </c>
      <c r="D667" s="51">
        <v>2543.69</v>
      </c>
    </row>
    <row r="668" ht="14.25">
      <c r="D668" s="21"/>
    </row>
    <row r="669" spans="1:5" s="11" customFormat="1" ht="14.25">
      <c r="A669" s="20"/>
      <c r="B669" s="42"/>
      <c r="C669" s="56"/>
      <c r="D669" s="21"/>
      <c r="E669" s="42"/>
    </row>
    <row r="670" spans="1:5" s="11" customFormat="1" ht="14.25">
      <c r="A670" s="20"/>
      <c r="B670" s="42"/>
      <c r="C670" s="56"/>
      <c r="D670" s="21"/>
      <c r="E670" s="42"/>
    </row>
    <row r="671" spans="1:5" s="11" customFormat="1" ht="14.25">
      <c r="A671" s="20"/>
      <c r="B671" s="42"/>
      <c r="C671" s="56"/>
      <c r="D671" s="21"/>
      <c r="E671" s="42"/>
    </row>
    <row r="672" ht="14.25">
      <c r="D672" s="21"/>
    </row>
    <row r="673" ht="14.25">
      <c r="D673" s="21"/>
    </row>
    <row r="674" ht="14.25">
      <c r="D674" s="21"/>
    </row>
    <row r="675" ht="14.25">
      <c r="D675" s="21"/>
    </row>
    <row r="676" ht="14.25">
      <c r="D676" s="21"/>
    </row>
    <row r="677" ht="14.25">
      <c r="D677" s="21"/>
    </row>
    <row r="680" spans="2:4" ht="14.25">
      <c r="B680" s="42" t="s">
        <v>12</v>
      </c>
      <c r="D680" s="56">
        <f>SUM(D663:D679)</f>
        <v>4516.87</v>
      </c>
    </row>
    <row r="682" ht="14.25">
      <c r="B682" s="42" t="s">
        <v>13</v>
      </c>
    </row>
    <row r="683" spans="2:3" ht="14.25">
      <c r="B683" s="42" t="s">
        <v>14</v>
      </c>
      <c r="C683" s="56" t="s">
        <v>68</v>
      </c>
    </row>
    <row r="686" ht="14.25">
      <c r="C686" s="56" t="s">
        <v>0</v>
      </c>
    </row>
    <row r="687" ht="14.25">
      <c r="B687" s="42" t="s">
        <v>2</v>
      </c>
    </row>
    <row r="688" ht="14.25">
      <c r="C688" s="56" t="s">
        <v>71</v>
      </c>
    </row>
    <row r="689" spans="2:4" ht="14.25">
      <c r="B689" s="42" t="s">
        <v>41</v>
      </c>
      <c r="C689" s="56" t="s">
        <v>46</v>
      </c>
      <c r="D689" s="56">
        <v>44</v>
      </c>
    </row>
    <row r="692" spans="2:5" ht="14.25">
      <c r="B692" s="42" t="s">
        <v>4</v>
      </c>
      <c r="C692" s="56" t="s">
        <v>5</v>
      </c>
      <c r="D692" s="56" t="s">
        <v>6</v>
      </c>
      <c r="E692" s="42" t="s">
        <v>7</v>
      </c>
    </row>
    <row r="693" spans="2:5" ht="14.25">
      <c r="B693" s="42" t="s">
        <v>8</v>
      </c>
      <c r="C693" s="65">
        <v>40449.95</v>
      </c>
      <c r="D693" s="65">
        <v>46425.49</v>
      </c>
      <c r="E693" s="42">
        <f>D709</f>
        <v>6792.26</v>
      </c>
    </row>
    <row r="694" spans="2:5" ht="14.25">
      <c r="B694" s="42" t="s">
        <v>9</v>
      </c>
      <c r="E694" s="42">
        <f>C693-E693</f>
        <v>33657.689999999995</v>
      </c>
    </row>
    <row r="696" spans="2:4" ht="14.25">
      <c r="B696" s="42" t="s">
        <v>10</v>
      </c>
      <c r="D696" s="56" t="s">
        <v>11</v>
      </c>
    </row>
    <row r="698" spans="2:4" ht="14.25">
      <c r="B698" s="51" t="s">
        <v>96</v>
      </c>
      <c r="D698" s="51">
        <v>773.79</v>
      </c>
    </row>
    <row r="699" spans="2:4" ht="14.25">
      <c r="B699" s="51" t="s">
        <v>404</v>
      </c>
      <c r="D699" s="51">
        <v>2478.29</v>
      </c>
    </row>
    <row r="700" spans="2:4" ht="14.25">
      <c r="B700" s="51" t="s">
        <v>405</v>
      </c>
      <c r="D700" s="51">
        <v>3540.18</v>
      </c>
    </row>
    <row r="701" ht="14.25">
      <c r="D701" s="21"/>
    </row>
    <row r="702" ht="14.25">
      <c r="D702" s="21"/>
    </row>
    <row r="703" ht="14.25">
      <c r="D703" s="21"/>
    </row>
    <row r="709" spans="2:4" ht="14.25">
      <c r="B709" s="42" t="s">
        <v>12</v>
      </c>
      <c r="D709" s="56">
        <f>SUM(D697:D708)</f>
        <v>6792.26</v>
      </c>
    </row>
    <row r="711" ht="14.25">
      <c r="B711" s="42" t="s">
        <v>13</v>
      </c>
    </row>
    <row r="713" spans="2:3" ht="14.25">
      <c r="B713" s="42" t="s">
        <v>14</v>
      </c>
      <c r="C713" s="56" t="s">
        <v>68</v>
      </c>
    </row>
    <row r="715" ht="14.25">
      <c r="C715" s="56" t="s">
        <v>0</v>
      </c>
    </row>
    <row r="716" ht="14.25">
      <c r="C716" s="56" t="s">
        <v>1</v>
      </c>
    </row>
    <row r="717" ht="14.25">
      <c r="B717" s="42" t="s">
        <v>2</v>
      </c>
    </row>
    <row r="718" ht="14.25">
      <c r="C718" s="56" t="s">
        <v>71</v>
      </c>
    </row>
    <row r="719" spans="2:4" ht="14.25">
      <c r="B719" s="42" t="s">
        <v>41</v>
      </c>
      <c r="C719" s="56" t="s">
        <v>46</v>
      </c>
      <c r="D719" s="56">
        <v>70</v>
      </c>
    </row>
    <row r="722" spans="2:5" ht="14.25">
      <c r="B722" s="42" t="s">
        <v>4</v>
      </c>
      <c r="C722" s="56" t="s">
        <v>5</v>
      </c>
      <c r="D722" s="56" t="s">
        <v>6</v>
      </c>
      <c r="E722" s="42" t="s">
        <v>7</v>
      </c>
    </row>
    <row r="723" spans="2:5" ht="14.25">
      <c r="B723" s="42" t="s">
        <v>8</v>
      </c>
      <c r="C723" s="56">
        <v>2737.5</v>
      </c>
      <c r="D723" s="56">
        <v>3206.35</v>
      </c>
      <c r="E723" s="42">
        <f>D738</f>
        <v>0</v>
      </c>
    </row>
    <row r="724" spans="2:5" ht="14.25">
      <c r="B724" s="42" t="s">
        <v>66</v>
      </c>
      <c r="E724" s="42">
        <f>C723-E723</f>
        <v>2737.5</v>
      </c>
    </row>
    <row r="726" spans="2:4" ht="14.25">
      <c r="B726" s="42" t="s">
        <v>10</v>
      </c>
      <c r="D726" s="56" t="s">
        <v>11</v>
      </c>
    </row>
    <row r="728" ht="14.25">
      <c r="D728" s="21"/>
    </row>
    <row r="738" spans="2:4" ht="14.25">
      <c r="B738" s="42" t="s">
        <v>12</v>
      </c>
      <c r="D738" s="56">
        <f>SUM(D727:D737)</f>
        <v>0</v>
      </c>
    </row>
    <row r="740" ht="14.25">
      <c r="B740" s="42" t="s">
        <v>13</v>
      </c>
    </row>
    <row r="742" spans="2:3" ht="14.25">
      <c r="B742" s="42" t="s">
        <v>14</v>
      </c>
      <c r="C742" s="56" t="s">
        <v>68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E518"/>
  <sheetViews>
    <sheetView zoomScalePageLayoutView="0" workbookViewId="0" topLeftCell="A407">
      <selection activeCell="B398" sqref="B398:E425"/>
    </sheetView>
  </sheetViews>
  <sheetFormatPr defaultColWidth="9.140625" defaultRowHeight="15"/>
  <cols>
    <col min="2" max="2" width="25.7109375" style="42" customWidth="1"/>
    <col min="3" max="3" width="18.28125" style="42" customWidth="1"/>
    <col min="4" max="4" width="18.140625" style="42" customWidth="1"/>
    <col min="5" max="5" width="17.140625" style="42" customWidth="1"/>
  </cols>
  <sheetData>
    <row r="1" ht="14.25">
      <c r="B1" s="28"/>
    </row>
    <row r="3" ht="14.25">
      <c r="C3" s="42" t="s">
        <v>0</v>
      </c>
    </row>
    <row r="4" ht="14.25">
      <c r="C4" s="42" t="s">
        <v>1</v>
      </c>
    </row>
    <row r="5" ht="14.25">
      <c r="B5" s="42" t="s">
        <v>2</v>
      </c>
    </row>
    <row r="6" ht="14.25">
      <c r="C6" s="42" t="s">
        <v>70</v>
      </c>
    </row>
    <row r="7" spans="2:4" ht="14.25">
      <c r="B7" s="42" t="s">
        <v>51</v>
      </c>
      <c r="C7" s="42" t="s">
        <v>52</v>
      </c>
      <c r="D7" s="42">
        <v>2</v>
      </c>
    </row>
    <row r="10" spans="2:5" ht="14.25">
      <c r="B10" s="42" t="s">
        <v>4</v>
      </c>
      <c r="C10" s="42" t="s">
        <v>5</v>
      </c>
      <c r="D10" s="42" t="s">
        <v>6</v>
      </c>
      <c r="E10" s="42" t="s">
        <v>7</v>
      </c>
    </row>
    <row r="11" spans="2:5" ht="14.25">
      <c r="B11" s="42" t="s">
        <v>8</v>
      </c>
      <c r="C11" s="33">
        <v>1712.84</v>
      </c>
      <c r="D11" s="33">
        <v>2071.78</v>
      </c>
      <c r="E11" s="42">
        <v>0</v>
      </c>
    </row>
    <row r="12" spans="2:5" ht="14.25">
      <c r="B12" s="42" t="s">
        <v>9</v>
      </c>
      <c r="E12" s="42">
        <f>C11-E11</f>
        <v>1712.84</v>
      </c>
    </row>
    <row r="19" ht="14.25">
      <c r="B19" s="42" t="s">
        <v>13</v>
      </c>
    </row>
    <row r="21" spans="2:3" ht="14.25">
      <c r="B21" s="42" t="s">
        <v>14</v>
      </c>
      <c r="C21" s="42" t="s">
        <v>68</v>
      </c>
    </row>
    <row r="26" ht="14.25">
      <c r="C26" s="42" t="s">
        <v>0</v>
      </c>
    </row>
    <row r="27" ht="14.25">
      <c r="C27" s="42" t="s">
        <v>1</v>
      </c>
    </row>
    <row r="28" ht="14.25">
      <c r="B28" s="42" t="s">
        <v>2</v>
      </c>
    </row>
    <row r="29" ht="14.25">
      <c r="C29" s="42" t="s">
        <v>71</v>
      </c>
    </row>
    <row r="30" spans="2:4" ht="14.25">
      <c r="B30" s="42" t="s">
        <v>51</v>
      </c>
      <c r="C30" s="42" t="s">
        <v>52</v>
      </c>
      <c r="D30" s="42">
        <v>3</v>
      </c>
    </row>
    <row r="33" spans="2:5" ht="14.25">
      <c r="B33" s="42" t="s">
        <v>4</v>
      </c>
      <c r="C33" s="42" t="s">
        <v>5</v>
      </c>
      <c r="D33" s="42" t="s">
        <v>6</v>
      </c>
      <c r="E33" s="42" t="s">
        <v>7</v>
      </c>
    </row>
    <row r="34" spans="2:5" ht="14.25">
      <c r="B34" s="42" t="s">
        <v>8</v>
      </c>
      <c r="C34" s="33">
        <v>1679.16</v>
      </c>
      <c r="D34" s="33">
        <v>1476.37</v>
      </c>
      <c r="E34" s="42">
        <f>D44</f>
        <v>0</v>
      </c>
    </row>
    <row r="35" spans="2:5" ht="14.25">
      <c r="B35" s="42" t="s">
        <v>9</v>
      </c>
      <c r="E35" s="42">
        <f>C34-E34</f>
        <v>1679.16</v>
      </c>
    </row>
    <row r="37" spans="2:4" ht="14.25">
      <c r="B37" s="42" t="s">
        <v>10</v>
      </c>
      <c r="D37" s="42" t="s">
        <v>11</v>
      </c>
    </row>
    <row r="39" ht="14.25">
      <c r="D39" s="21"/>
    </row>
    <row r="40" spans="2:5" s="12" customFormat="1" ht="14.25">
      <c r="B40" s="42"/>
      <c r="C40" s="42"/>
      <c r="D40" s="21"/>
      <c r="E40" s="42"/>
    </row>
    <row r="41" spans="2:5" s="12" customFormat="1" ht="14.25">
      <c r="B41" s="42"/>
      <c r="C41" s="42"/>
      <c r="D41" s="21"/>
      <c r="E41" s="42"/>
    </row>
    <row r="42" spans="2:5" s="12" customFormat="1" ht="14.25">
      <c r="B42" s="42"/>
      <c r="C42" s="42"/>
      <c r="D42" s="21"/>
      <c r="E42" s="42"/>
    </row>
    <row r="43" spans="2:5" s="12" customFormat="1" ht="14.25">
      <c r="B43" s="42"/>
      <c r="C43" s="42"/>
      <c r="D43" s="21"/>
      <c r="E43" s="42"/>
    </row>
    <row r="44" spans="2:4" ht="14.25">
      <c r="B44" s="42" t="s">
        <v>12</v>
      </c>
      <c r="D44" s="42">
        <f>SUM(D39:D43)</f>
        <v>0</v>
      </c>
    </row>
    <row r="46" ht="14.25">
      <c r="B46" s="42" t="s">
        <v>13</v>
      </c>
    </row>
    <row r="48" spans="2:3" ht="14.25">
      <c r="B48" s="42" t="s">
        <v>14</v>
      </c>
      <c r="C48" s="42" t="s">
        <v>68</v>
      </c>
    </row>
    <row r="52" ht="14.25">
      <c r="C52" s="42" t="s">
        <v>0</v>
      </c>
    </row>
    <row r="53" ht="14.25">
      <c r="C53" s="42" t="s">
        <v>1</v>
      </c>
    </row>
    <row r="54" ht="14.25">
      <c r="B54" s="42" t="s">
        <v>2</v>
      </c>
    </row>
    <row r="55" ht="14.25">
      <c r="C55" s="42" t="s">
        <v>71</v>
      </c>
    </row>
    <row r="56" spans="2:4" ht="14.25">
      <c r="B56" s="42" t="s">
        <v>51</v>
      </c>
      <c r="C56" s="42" t="s">
        <v>52</v>
      </c>
      <c r="D56" s="42">
        <v>4</v>
      </c>
    </row>
    <row r="59" spans="2:5" ht="14.25">
      <c r="B59" s="42" t="s">
        <v>4</v>
      </c>
      <c r="C59" s="42" t="s">
        <v>5</v>
      </c>
      <c r="D59" s="42" t="s">
        <v>6</v>
      </c>
      <c r="E59" s="42" t="s">
        <v>7</v>
      </c>
    </row>
    <row r="60" spans="2:5" ht="14.25">
      <c r="B60" s="42" t="s">
        <v>8</v>
      </c>
      <c r="C60" s="33">
        <v>1512.96</v>
      </c>
      <c r="D60" s="33">
        <v>2025.4</v>
      </c>
      <c r="E60" s="42">
        <f>D76</f>
        <v>0</v>
      </c>
    </row>
    <row r="61" spans="2:5" ht="14.25">
      <c r="B61" s="42" t="s">
        <v>9</v>
      </c>
      <c r="E61" s="42">
        <f>C60-E60</f>
        <v>1512.96</v>
      </c>
    </row>
    <row r="63" spans="2:4" ht="14.25">
      <c r="B63" s="42" t="s">
        <v>10</v>
      </c>
      <c r="D63" s="42" t="s">
        <v>11</v>
      </c>
    </row>
    <row r="76" spans="2:4" ht="14.25">
      <c r="B76" s="42" t="s">
        <v>12</v>
      </c>
      <c r="D76" s="42">
        <f>SUM(D64:D75)</f>
        <v>0</v>
      </c>
    </row>
    <row r="83" ht="14.25">
      <c r="B83" s="42" t="s">
        <v>13</v>
      </c>
    </row>
    <row r="85" spans="2:3" ht="14.25">
      <c r="B85" s="42" t="s">
        <v>14</v>
      </c>
      <c r="C85" s="42" t="s">
        <v>68</v>
      </c>
    </row>
    <row r="90" ht="14.25">
      <c r="C90" s="42" t="s">
        <v>0</v>
      </c>
    </row>
    <row r="91" ht="14.25">
      <c r="C91" s="42" t="s">
        <v>1</v>
      </c>
    </row>
    <row r="92" ht="14.25">
      <c r="B92" s="42" t="s">
        <v>2</v>
      </c>
    </row>
    <row r="93" ht="14.25">
      <c r="C93" s="42" t="s">
        <v>71</v>
      </c>
    </row>
    <row r="94" spans="2:4" ht="14.25">
      <c r="B94" s="42" t="s">
        <v>51</v>
      </c>
      <c r="C94" s="42" t="s">
        <v>52</v>
      </c>
      <c r="D94" s="42">
        <v>6</v>
      </c>
    </row>
    <row r="97" spans="2:5" ht="14.25">
      <c r="B97" s="42" t="s">
        <v>4</v>
      </c>
      <c r="C97" s="42" t="s">
        <v>5</v>
      </c>
      <c r="D97" s="42" t="s">
        <v>6</v>
      </c>
      <c r="E97" s="42" t="s">
        <v>7</v>
      </c>
    </row>
    <row r="98" spans="2:5" ht="14.25">
      <c r="B98" s="42" t="s">
        <v>8</v>
      </c>
      <c r="C98" s="33">
        <v>1686.3</v>
      </c>
      <c r="D98" s="33">
        <v>1967.26</v>
      </c>
      <c r="E98" s="42">
        <f>D114</f>
        <v>13150.9</v>
      </c>
    </row>
    <row r="99" spans="2:5" ht="14.25">
      <c r="B99" s="42" t="s">
        <v>9</v>
      </c>
      <c r="E99" s="42">
        <f>C98-E98</f>
        <v>-11464.6</v>
      </c>
    </row>
    <row r="101" spans="2:5" s="40" customFormat="1" ht="14.25">
      <c r="B101" s="42" t="s">
        <v>10</v>
      </c>
      <c r="C101" s="42"/>
      <c r="D101" s="42" t="s">
        <v>11</v>
      </c>
      <c r="E101" s="42"/>
    </row>
    <row r="102" spans="2:5" s="40" customFormat="1" ht="14.25">
      <c r="B102" s="42"/>
      <c r="C102" s="42"/>
      <c r="D102" s="42"/>
      <c r="E102" s="42"/>
    </row>
    <row r="103" spans="2:5" s="40" customFormat="1" ht="14.25">
      <c r="B103" s="42" t="s">
        <v>155</v>
      </c>
      <c r="C103" s="42"/>
      <c r="D103" s="42"/>
      <c r="E103" s="42"/>
    </row>
    <row r="104" spans="2:5" s="40" customFormat="1" ht="14.25">
      <c r="B104" s="42"/>
      <c r="C104" s="42"/>
      <c r="D104" s="42">
        <v>13150.9</v>
      </c>
      <c r="E104" s="42"/>
    </row>
    <row r="105" spans="2:5" s="40" customFormat="1" ht="14.25">
      <c r="B105" s="42"/>
      <c r="C105" s="42"/>
      <c r="D105" s="42"/>
      <c r="E105" s="42"/>
    </row>
    <row r="106" spans="2:5" s="40" customFormat="1" ht="14.25">
      <c r="B106" s="42"/>
      <c r="C106" s="42"/>
      <c r="D106" s="42"/>
      <c r="E106" s="42"/>
    </row>
    <row r="107" spans="2:5" s="40" customFormat="1" ht="14.25">
      <c r="B107" s="42"/>
      <c r="C107" s="42"/>
      <c r="D107" s="42"/>
      <c r="E107" s="42"/>
    </row>
    <row r="108" spans="2:5" s="40" customFormat="1" ht="14.25">
      <c r="B108" s="42"/>
      <c r="C108" s="42"/>
      <c r="D108" s="42"/>
      <c r="E108" s="42"/>
    </row>
    <row r="109" spans="2:5" s="40" customFormat="1" ht="14.25">
      <c r="B109" s="42"/>
      <c r="C109" s="42"/>
      <c r="D109" s="42"/>
      <c r="E109" s="42"/>
    </row>
    <row r="110" spans="2:5" s="40" customFormat="1" ht="14.25">
      <c r="B110" s="42"/>
      <c r="C110" s="42"/>
      <c r="D110" s="42"/>
      <c r="E110" s="42"/>
    </row>
    <row r="111" spans="2:5" s="40" customFormat="1" ht="14.25">
      <c r="B111" s="42"/>
      <c r="C111" s="42"/>
      <c r="D111" s="42"/>
      <c r="E111" s="42"/>
    </row>
    <row r="112" spans="2:5" s="40" customFormat="1" ht="14.25">
      <c r="B112" s="42"/>
      <c r="C112" s="42"/>
      <c r="D112" s="42"/>
      <c r="E112" s="42"/>
    </row>
    <row r="114" spans="2:4" ht="14.25">
      <c r="B114" s="42" t="s">
        <v>12</v>
      </c>
      <c r="D114" s="42">
        <f>SUM(D102:D113)</f>
        <v>13150.9</v>
      </c>
    </row>
    <row r="118" ht="14.25">
      <c r="B118" s="42" t="s">
        <v>13</v>
      </c>
    </row>
    <row r="120" spans="2:3" ht="14.25">
      <c r="B120" s="42" t="s">
        <v>14</v>
      </c>
      <c r="C120" s="42" t="s">
        <v>68</v>
      </c>
    </row>
    <row r="126" ht="14.25">
      <c r="C126" s="42" t="s">
        <v>0</v>
      </c>
    </row>
    <row r="127" ht="14.25">
      <c r="C127" s="42" t="s">
        <v>1</v>
      </c>
    </row>
    <row r="128" ht="14.25">
      <c r="B128" s="42" t="s">
        <v>2</v>
      </c>
    </row>
    <row r="129" ht="14.25">
      <c r="C129" s="42" t="s">
        <v>71</v>
      </c>
    </row>
    <row r="130" spans="2:4" ht="14.25">
      <c r="B130" s="42" t="s">
        <v>51</v>
      </c>
      <c r="C130" s="42" t="s">
        <v>52</v>
      </c>
      <c r="D130" s="42">
        <v>7</v>
      </c>
    </row>
    <row r="133" spans="2:5" ht="14.25">
      <c r="B133" s="42" t="s">
        <v>4</v>
      </c>
      <c r="C133" s="42" t="s">
        <v>5</v>
      </c>
      <c r="D133" s="42" t="s">
        <v>6</v>
      </c>
      <c r="E133" s="42" t="s">
        <v>7</v>
      </c>
    </row>
    <row r="134" spans="2:5" ht="14.25">
      <c r="B134" s="42" t="s">
        <v>8</v>
      </c>
      <c r="C134" s="33">
        <v>3663.72</v>
      </c>
      <c r="D134" s="33">
        <v>4608.44</v>
      </c>
      <c r="E134" s="42">
        <f>D150</f>
        <v>0</v>
      </c>
    </row>
    <row r="135" spans="2:5" ht="14.25">
      <c r="B135" s="42" t="s">
        <v>9</v>
      </c>
      <c r="E135" s="42">
        <f>C134-E134</f>
        <v>3663.72</v>
      </c>
    </row>
    <row r="137" spans="2:4" ht="14.25">
      <c r="B137" s="42" t="s">
        <v>10</v>
      </c>
      <c r="D137" s="42" t="s">
        <v>11</v>
      </c>
    </row>
    <row r="150" spans="2:4" ht="14.25">
      <c r="B150" s="42" t="s">
        <v>12</v>
      </c>
      <c r="D150" s="42">
        <f>SUM(D138:D149)</f>
        <v>0</v>
      </c>
    </row>
    <row r="157" ht="14.25">
      <c r="B157" s="42" t="s">
        <v>13</v>
      </c>
    </row>
    <row r="159" spans="2:3" ht="14.25">
      <c r="B159" s="42" t="s">
        <v>14</v>
      </c>
      <c r="C159" s="42" t="s">
        <v>68</v>
      </c>
    </row>
    <row r="163" ht="14.25">
      <c r="C163" s="42" t="s">
        <v>0</v>
      </c>
    </row>
    <row r="164" ht="14.25">
      <c r="C164" s="42" t="s">
        <v>1</v>
      </c>
    </row>
    <row r="165" ht="14.25">
      <c r="B165" s="42" t="s">
        <v>2</v>
      </c>
    </row>
    <row r="166" ht="14.25">
      <c r="C166" s="42" t="s">
        <v>70</v>
      </c>
    </row>
    <row r="167" spans="2:4" ht="14.25">
      <c r="B167" s="42" t="s">
        <v>50</v>
      </c>
      <c r="C167" s="42" t="s">
        <v>46</v>
      </c>
      <c r="D167" s="42">
        <v>7</v>
      </c>
    </row>
    <row r="170" spans="2:5" ht="14.25">
      <c r="B170" s="42" t="s">
        <v>4</v>
      </c>
      <c r="C170" s="42" t="s">
        <v>5</v>
      </c>
      <c r="D170" s="42" t="s">
        <v>6</v>
      </c>
      <c r="E170" s="42" t="s">
        <v>7</v>
      </c>
    </row>
    <row r="171" spans="2:5" ht="14.25">
      <c r="B171" s="42" t="s">
        <v>8</v>
      </c>
      <c r="C171" s="21">
        <v>0</v>
      </c>
      <c r="D171" s="21">
        <v>0</v>
      </c>
      <c r="E171" s="42">
        <f>D186</f>
        <v>6996.34</v>
      </c>
    </row>
    <row r="172" spans="2:5" ht="14.25">
      <c r="B172" s="42" t="s">
        <v>45</v>
      </c>
      <c r="E172" s="42">
        <f>C171-E171</f>
        <v>-6996.34</v>
      </c>
    </row>
    <row r="174" spans="2:4" ht="14.25">
      <c r="B174" s="42" t="s">
        <v>10</v>
      </c>
      <c r="D174" s="42" t="s">
        <v>11</v>
      </c>
    </row>
    <row r="176" spans="2:4" ht="14.25">
      <c r="B176" s="42" t="s">
        <v>386</v>
      </c>
      <c r="D176" s="21">
        <v>6996.34</v>
      </c>
    </row>
    <row r="177" ht="14.25">
      <c r="D177" s="21"/>
    </row>
    <row r="178" ht="14.25">
      <c r="D178" s="21"/>
    </row>
    <row r="179" ht="14.25">
      <c r="D179" s="21"/>
    </row>
    <row r="180" ht="14.25">
      <c r="D180" s="21"/>
    </row>
    <row r="186" spans="2:4" ht="14.25">
      <c r="B186" s="42" t="s">
        <v>12</v>
      </c>
      <c r="D186" s="42">
        <f>SUM(D175:D185)</f>
        <v>6996.34</v>
      </c>
    </row>
    <row r="188" ht="14.25">
      <c r="B188" s="42" t="s">
        <v>13</v>
      </c>
    </row>
    <row r="189" spans="2:3" ht="14.25">
      <c r="B189" s="42" t="s">
        <v>14</v>
      </c>
      <c r="C189" s="42" t="s">
        <v>68</v>
      </c>
    </row>
    <row r="190" ht="14.25">
      <c r="C190" s="42" t="s">
        <v>0</v>
      </c>
    </row>
    <row r="191" ht="14.25">
      <c r="C191" s="42" t="s">
        <v>1</v>
      </c>
    </row>
    <row r="192" ht="14.25">
      <c r="B192" s="42" t="s">
        <v>2</v>
      </c>
    </row>
    <row r="193" ht="14.25">
      <c r="C193" s="42" t="s">
        <v>71</v>
      </c>
    </row>
    <row r="194" spans="2:4" ht="14.25">
      <c r="B194" s="42" t="s">
        <v>50</v>
      </c>
      <c r="C194" s="42" t="s">
        <v>46</v>
      </c>
      <c r="D194" s="42">
        <v>14</v>
      </c>
    </row>
    <row r="197" spans="2:5" ht="14.25">
      <c r="B197" s="42" t="s">
        <v>4</v>
      </c>
      <c r="C197" s="42" t="s">
        <v>5</v>
      </c>
      <c r="D197" s="42" t="s">
        <v>6</v>
      </c>
      <c r="E197" s="42" t="s">
        <v>7</v>
      </c>
    </row>
    <row r="198" spans="2:5" ht="14.25">
      <c r="B198" s="42" t="s">
        <v>8</v>
      </c>
      <c r="C198" s="33">
        <v>14018.82</v>
      </c>
      <c r="D198" s="33">
        <v>16438.57</v>
      </c>
      <c r="E198" s="42">
        <f>D213</f>
        <v>1314.57</v>
      </c>
    </row>
    <row r="199" spans="2:5" ht="14.25">
      <c r="B199" s="42" t="s">
        <v>9</v>
      </c>
      <c r="E199" s="42">
        <f>C198-E198</f>
        <v>12704.25</v>
      </c>
    </row>
    <row r="201" spans="2:4" ht="14.25">
      <c r="B201" s="42" t="s">
        <v>10</v>
      </c>
      <c r="D201" s="42" t="s">
        <v>11</v>
      </c>
    </row>
    <row r="203" spans="2:4" ht="14.25">
      <c r="B203" s="51" t="s">
        <v>211</v>
      </c>
      <c r="D203" s="51">
        <v>1053.87</v>
      </c>
    </row>
    <row r="204" spans="2:4" ht="14.25">
      <c r="B204" s="51" t="s">
        <v>109</v>
      </c>
      <c r="D204" s="51">
        <v>260.7</v>
      </c>
    </row>
    <row r="205" ht="14.25">
      <c r="D205" s="21"/>
    </row>
    <row r="206" ht="14.25">
      <c r="D206" s="21"/>
    </row>
    <row r="213" spans="2:4" ht="14.25">
      <c r="B213" s="42" t="s">
        <v>12</v>
      </c>
      <c r="D213" s="42">
        <f>SUM(D202:D212)</f>
        <v>1314.57</v>
      </c>
    </row>
    <row r="215" ht="14.25">
      <c r="B215" s="42" t="s">
        <v>13</v>
      </c>
    </row>
    <row r="216" spans="2:3" ht="14.25">
      <c r="B216" s="42" t="s">
        <v>14</v>
      </c>
      <c r="C216" s="42" t="s">
        <v>68</v>
      </c>
    </row>
    <row r="218" ht="14.25">
      <c r="C218" s="42" t="s">
        <v>0</v>
      </c>
    </row>
    <row r="219" ht="14.25">
      <c r="C219" s="42" t="s">
        <v>1</v>
      </c>
    </row>
    <row r="220" ht="14.25">
      <c r="B220" s="42" t="s">
        <v>2</v>
      </c>
    </row>
    <row r="221" ht="14.25">
      <c r="C221" s="42" t="s">
        <v>71</v>
      </c>
    </row>
    <row r="222" spans="2:4" ht="14.25">
      <c r="B222" s="42" t="s">
        <v>50</v>
      </c>
      <c r="C222" s="42" t="s">
        <v>46</v>
      </c>
      <c r="D222" s="42">
        <v>15</v>
      </c>
    </row>
    <row r="225" spans="2:5" ht="14.25">
      <c r="B225" s="42" t="s">
        <v>4</v>
      </c>
      <c r="C225" s="42" t="s">
        <v>5</v>
      </c>
      <c r="D225" s="42" t="s">
        <v>6</v>
      </c>
      <c r="E225" s="42" t="s">
        <v>7</v>
      </c>
    </row>
    <row r="226" spans="2:5" ht="14.25">
      <c r="B226" s="42" t="s">
        <v>8</v>
      </c>
      <c r="C226" s="33">
        <v>5812.2</v>
      </c>
      <c r="D226" s="33">
        <v>5991.08</v>
      </c>
      <c r="E226" s="42">
        <f>D242</f>
        <v>3212.67</v>
      </c>
    </row>
    <row r="227" spans="2:5" ht="14.25">
      <c r="B227" s="42" t="s">
        <v>65</v>
      </c>
      <c r="E227" s="42">
        <f>C226-E226</f>
        <v>2599.5299999999997</v>
      </c>
    </row>
    <row r="229" spans="2:4" ht="14.25">
      <c r="B229" s="42" t="s">
        <v>10</v>
      </c>
      <c r="D229" s="42" t="s">
        <v>11</v>
      </c>
    </row>
    <row r="231" spans="2:4" ht="14.25">
      <c r="B231" s="51" t="s">
        <v>409</v>
      </c>
      <c r="D231" s="51">
        <v>3212.67</v>
      </c>
    </row>
    <row r="232" ht="14.25">
      <c r="D232" s="21"/>
    </row>
    <row r="233" ht="14.25">
      <c r="D233" s="21"/>
    </row>
    <row r="242" spans="2:4" ht="14.25">
      <c r="B242" s="42" t="s">
        <v>12</v>
      </c>
      <c r="D242" s="42">
        <f>SUM(D230:D241)</f>
        <v>3212.67</v>
      </c>
    </row>
    <row r="244" ht="14.25">
      <c r="B244" s="42" t="s">
        <v>13</v>
      </c>
    </row>
    <row r="245" spans="2:3" ht="14.25">
      <c r="B245" s="42" t="s">
        <v>14</v>
      </c>
      <c r="C245" s="42" t="s">
        <v>68</v>
      </c>
    </row>
    <row r="248" ht="14.25">
      <c r="C248" s="42" t="s">
        <v>0</v>
      </c>
    </row>
    <row r="249" ht="14.25">
      <c r="C249" s="42" t="s">
        <v>1</v>
      </c>
    </row>
    <row r="250" ht="14.25">
      <c r="B250" s="42" t="s">
        <v>2</v>
      </c>
    </row>
    <row r="251" ht="14.25">
      <c r="C251" s="42" t="s">
        <v>71</v>
      </c>
    </row>
    <row r="252" spans="2:4" ht="14.25">
      <c r="B252" s="42" t="s">
        <v>50</v>
      </c>
      <c r="C252" s="42" t="s">
        <v>46</v>
      </c>
      <c r="D252" s="42">
        <v>16</v>
      </c>
    </row>
    <row r="255" spans="2:5" ht="14.25">
      <c r="B255" s="42" t="s">
        <v>4</v>
      </c>
      <c r="C255" s="42" t="s">
        <v>5</v>
      </c>
      <c r="D255" s="42" t="s">
        <v>6</v>
      </c>
      <c r="E255" s="42" t="s">
        <v>7</v>
      </c>
    </row>
    <row r="256" spans="2:5" ht="14.25">
      <c r="B256" s="42" t="s">
        <v>8</v>
      </c>
      <c r="C256" s="33">
        <v>10308.9</v>
      </c>
      <c r="D256" s="33">
        <v>12027.01</v>
      </c>
      <c r="E256" s="42">
        <f>D271</f>
        <v>0</v>
      </c>
    </row>
    <row r="257" spans="2:5" ht="14.25">
      <c r="B257" s="42" t="s">
        <v>9</v>
      </c>
      <c r="E257" s="42">
        <f>C256-E256</f>
        <v>10308.9</v>
      </c>
    </row>
    <row r="259" spans="2:4" ht="14.25">
      <c r="B259" s="42" t="s">
        <v>10</v>
      </c>
      <c r="D259" s="42" t="s">
        <v>11</v>
      </c>
    </row>
    <row r="261" ht="14.25">
      <c r="D261" s="21"/>
    </row>
    <row r="262" ht="14.25">
      <c r="D262" s="21"/>
    </row>
    <row r="271" spans="2:4" ht="14.25">
      <c r="B271" s="42" t="s">
        <v>12</v>
      </c>
      <c r="D271" s="42">
        <f>SUM(D260:D270)</f>
        <v>0</v>
      </c>
    </row>
    <row r="273" ht="14.25">
      <c r="B273" s="42" t="s">
        <v>13</v>
      </c>
    </row>
    <row r="274" spans="2:3" ht="14.25">
      <c r="B274" s="42" t="s">
        <v>14</v>
      </c>
      <c r="C274" s="42" t="s">
        <v>68</v>
      </c>
    </row>
    <row r="275" ht="14.25">
      <c r="C275" s="42" t="s">
        <v>0</v>
      </c>
    </row>
    <row r="276" ht="14.25">
      <c r="C276" s="42" t="s">
        <v>1</v>
      </c>
    </row>
    <row r="277" ht="14.25">
      <c r="B277" s="42" t="s">
        <v>2</v>
      </c>
    </row>
    <row r="278" ht="14.25">
      <c r="C278" s="42" t="s">
        <v>70</v>
      </c>
    </row>
    <row r="279" spans="2:4" ht="14.25">
      <c r="B279" s="42" t="s">
        <v>50</v>
      </c>
      <c r="C279" s="42" t="s">
        <v>46</v>
      </c>
      <c r="D279" s="42">
        <v>17</v>
      </c>
    </row>
    <row r="282" spans="2:5" ht="14.25">
      <c r="B282" s="42" t="s">
        <v>4</v>
      </c>
      <c r="C282" s="42" t="s">
        <v>5</v>
      </c>
      <c r="D282" s="42" t="s">
        <v>6</v>
      </c>
      <c r="E282" s="42" t="s">
        <v>7</v>
      </c>
    </row>
    <row r="283" spans="2:5" ht="14.25">
      <c r="B283" s="42" t="s">
        <v>8</v>
      </c>
      <c r="C283" s="33">
        <v>15512.38</v>
      </c>
      <c r="D283" s="33">
        <v>19323.65</v>
      </c>
      <c r="E283" s="42">
        <f>D303</f>
        <v>5329</v>
      </c>
    </row>
    <row r="284" spans="2:5" ht="14.25">
      <c r="B284" s="42" t="s">
        <v>45</v>
      </c>
      <c r="E284" s="42">
        <f>C283-E283</f>
        <v>10183.38</v>
      </c>
    </row>
    <row r="286" spans="2:4" ht="14.25">
      <c r="B286" s="42" t="s">
        <v>10</v>
      </c>
      <c r="D286" s="42" t="s">
        <v>11</v>
      </c>
    </row>
    <row r="288" spans="2:4" ht="14.25">
      <c r="B288" s="42" t="s">
        <v>102</v>
      </c>
      <c r="D288" s="2">
        <v>5329</v>
      </c>
    </row>
    <row r="289" ht="14.25">
      <c r="D289" s="2"/>
    </row>
    <row r="290" spans="2:5" s="13" customFormat="1" ht="14.25">
      <c r="B290" s="42"/>
      <c r="C290" s="42"/>
      <c r="D290" s="2"/>
      <c r="E290" s="42"/>
    </row>
    <row r="291" spans="2:5" s="13" customFormat="1" ht="14.25">
      <c r="B291" s="42"/>
      <c r="C291" s="42"/>
      <c r="D291" s="2"/>
      <c r="E291" s="42"/>
    </row>
    <row r="292" spans="2:5" s="13" customFormat="1" ht="14.25">
      <c r="B292" s="42"/>
      <c r="C292" s="42"/>
      <c r="D292" s="2"/>
      <c r="E292" s="42"/>
    </row>
    <row r="293" spans="2:5" s="13" customFormat="1" ht="14.25">
      <c r="B293" s="42"/>
      <c r="C293" s="42"/>
      <c r="D293" s="2"/>
      <c r="E293" s="42"/>
    </row>
    <row r="294" spans="2:5" s="13" customFormat="1" ht="14.25">
      <c r="B294" s="42"/>
      <c r="C294" s="42"/>
      <c r="D294" s="2"/>
      <c r="E294" s="42"/>
    </row>
    <row r="295" ht="14.25">
      <c r="D295" s="2"/>
    </row>
    <row r="296" ht="14.25">
      <c r="D296" s="2"/>
    </row>
    <row r="297" ht="14.25">
      <c r="D297" s="2"/>
    </row>
    <row r="298" ht="14.25">
      <c r="D298" s="2"/>
    </row>
    <row r="299" ht="14.25">
      <c r="D299" s="2"/>
    </row>
    <row r="303" spans="2:4" ht="14.25">
      <c r="B303" s="42" t="s">
        <v>12</v>
      </c>
      <c r="D303" s="42">
        <f>SUM(D287:D302)</f>
        <v>5329</v>
      </c>
    </row>
    <row r="305" ht="14.25">
      <c r="B305" s="42" t="s">
        <v>13</v>
      </c>
    </row>
    <row r="306" spans="2:3" ht="14.25">
      <c r="B306" s="42" t="s">
        <v>14</v>
      </c>
      <c r="C306" s="42" t="s">
        <v>68</v>
      </c>
    </row>
    <row r="307" ht="14.25">
      <c r="C307" s="42" t="s">
        <v>0</v>
      </c>
    </row>
    <row r="308" ht="14.25">
      <c r="C308" s="42" t="s">
        <v>1</v>
      </c>
    </row>
    <row r="309" ht="14.25">
      <c r="B309" s="42" t="s">
        <v>2</v>
      </c>
    </row>
    <row r="310" ht="14.25">
      <c r="C310" s="42" t="s">
        <v>71</v>
      </c>
    </row>
    <row r="311" spans="2:4" ht="14.25">
      <c r="B311" s="42" t="s">
        <v>50</v>
      </c>
      <c r="C311" s="42" t="s">
        <v>46</v>
      </c>
      <c r="D311" s="42">
        <v>18</v>
      </c>
    </row>
    <row r="314" spans="2:5" ht="14.25">
      <c r="B314" s="42" t="s">
        <v>4</v>
      </c>
      <c r="C314" s="42" t="s">
        <v>5</v>
      </c>
      <c r="D314" s="42" t="s">
        <v>6</v>
      </c>
      <c r="E314" s="42" t="s">
        <v>7</v>
      </c>
    </row>
    <row r="315" spans="2:5" ht="14.25">
      <c r="B315" s="42" t="s">
        <v>8</v>
      </c>
      <c r="C315" s="33">
        <v>18627.72</v>
      </c>
      <c r="D315" s="33">
        <v>22261.47</v>
      </c>
      <c r="E315" s="42">
        <f>D330</f>
        <v>60173.73</v>
      </c>
    </row>
    <row r="316" spans="2:5" ht="14.25">
      <c r="B316" s="42" t="s">
        <v>65</v>
      </c>
      <c r="E316" s="42">
        <f>C315-E315</f>
        <v>-41546.01</v>
      </c>
    </row>
    <row r="318" spans="2:4" ht="14.25">
      <c r="B318" s="42" t="s">
        <v>10</v>
      </c>
      <c r="D318" s="42" t="s">
        <v>11</v>
      </c>
    </row>
    <row r="320" spans="2:4" ht="14.25">
      <c r="B320" s="51" t="s">
        <v>399</v>
      </c>
      <c r="D320" s="51">
        <v>767.73</v>
      </c>
    </row>
    <row r="321" spans="2:4" ht="14.25">
      <c r="B321" s="51" t="s">
        <v>296</v>
      </c>
      <c r="D321" s="51">
        <v>59406</v>
      </c>
    </row>
    <row r="322" ht="14.25">
      <c r="D322" s="21"/>
    </row>
    <row r="323" ht="14.25">
      <c r="D323" s="21"/>
    </row>
    <row r="324" spans="2:4" ht="14.25">
      <c r="B324" s="23"/>
      <c r="D324" s="21"/>
    </row>
    <row r="325" ht="14.25">
      <c r="D325" s="21"/>
    </row>
    <row r="330" spans="2:4" ht="14.25">
      <c r="B330" s="42" t="s">
        <v>12</v>
      </c>
      <c r="D330" s="42">
        <f>SUM(D319:D329)</f>
        <v>60173.73</v>
      </c>
    </row>
    <row r="332" ht="14.25">
      <c r="B332" s="42" t="s">
        <v>13</v>
      </c>
    </row>
    <row r="333" spans="2:3" ht="14.25">
      <c r="B333" s="42" t="s">
        <v>14</v>
      </c>
      <c r="C333" s="42" t="s">
        <v>68</v>
      </c>
    </row>
    <row r="335" ht="14.25">
      <c r="C335" s="42" t="s">
        <v>0</v>
      </c>
    </row>
    <row r="336" ht="14.25">
      <c r="C336" s="42" t="s">
        <v>1</v>
      </c>
    </row>
    <row r="337" ht="14.25">
      <c r="B337" s="42" t="s">
        <v>2</v>
      </c>
    </row>
    <row r="338" ht="14.25">
      <c r="C338" s="42" t="s">
        <v>71</v>
      </c>
    </row>
    <row r="339" spans="2:4" ht="14.25">
      <c r="B339" s="42" t="s">
        <v>50</v>
      </c>
      <c r="C339" s="42" t="s">
        <v>46</v>
      </c>
      <c r="D339" s="42">
        <v>19</v>
      </c>
    </row>
    <row r="342" spans="2:5" ht="14.25">
      <c r="B342" s="42" t="s">
        <v>4</v>
      </c>
      <c r="C342" s="42" t="s">
        <v>5</v>
      </c>
      <c r="D342" s="42" t="s">
        <v>6</v>
      </c>
      <c r="E342" s="42" t="s">
        <v>7</v>
      </c>
    </row>
    <row r="343" spans="2:5" ht="14.25">
      <c r="B343" s="42" t="s">
        <v>8</v>
      </c>
      <c r="C343" s="33">
        <v>5762.76</v>
      </c>
      <c r="D343" s="33">
        <v>6120.89</v>
      </c>
      <c r="E343" s="42">
        <f>D358</f>
        <v>1503.05</v>
      </c>
    </row>
    <row r="344" spans="2:5" ht="14.25">
      <c r="B344" s="42" t="s">
        <v>44</v>
      </c>
      <c r="E344" s="42">
        <f>C343-E343</f>
        <v>4259.71</v>
      </c>
    </row>
    <row r="346" spans="2:4" ht="14.25">
      <c r="B346" s="42" t="s">
        <v>10</v>
      </c>
      <c r="D346" s="42" t="s">
        <v>11</v>
      </c>
    </row>
    <row r="348" spans="2:4" ht="14.25">
      <c r="B348" s="51" t="s">
        <v>410</v>
      </c>
      <c r="D348" s="51">
        <v>1503.05</v>
      </c>
    </row>
    <row r="349" ht="14.25">
      <c r="D349" s="21"/>
    </row>
    <row r="350" ht="14.25">
      <c r="D350" s="21"/>
    </row>
    <row r="351" ht="14.25">
      <c r="D351" s="21"/>
    </row>
    <row r="352" ht="14.25">
      <c r="D352" s="21"/>
    </row>
    <row r="353" ht="14.25">
      <c r="D353" s="21"/>
    </row>
    <row r="354" ht="14.25">
      <c r="D354" s="21"/>
    </row>
    <row r="358" spans="2:4" ht="14.25">
      <c r="B358" s="42" t="s">
        <v>12</v>
      </c>
      <c r="D358" s="42">
        <f>SUM(D347:D357)</f>
        <v>1503.05</v>
      </c>
    </row>
    <row r="360" ht="14.25">
      <c r="B360" s="42" t="s">
        <v>13</v>
      </c>
    </row>
    <row r="361" spans="2:3" ht="14.25">
      <c r="B361" s="42" t="s">
        <v>14</v>
      </c>
      <c r="C361" s="42" t="s">
        <v>68</v>
      </c>
    </row>
    <row r="366" ht="14.25">
      <c r="C366" s="42" t="s">
        <v>0</v>
      </c>
    </row>
    <row r="367" ht="14.25">
      <c r="C367" s="42" t="s">
        <v>1</v>
      </c>
    </row>
    <row r="368" ht="14.25">
      <c r="B368" s="42" t="s">
        <v>2</v>
      </c>
    </row>
    <row r="369" ht="14.25">
      <c r="C369" s="42" t="s">
        <v>71</v>
      </c>
    </row>
    <row r="370" spans="2:4" ht="14.25">
      <c r="B370" s="42" t="s">
        <v>50</v>
      </c>
      <c r="C370" s="42" t="s">
        <v>46</v>
      </c>
      <c r="D370" s="42">
        <v>5</v>
      </c>
    </row>
    <row r="373" spans="2:5" ht="14.25">
      <c r="B373" s="42" t="s">
        <v>4</v>
      </c>
      <c r="C373" s="42" t="s">
        <v>5</v>
      </c>
      <c r="D373" s="42" t="s">
        <v>6</v>
      </c>
      <c r="E373" s="42" t="s">
        <v>7</v>
      </c>
    </row>
    <row r="374" spans="2:5" ht="14.25">
      <c r="B374" s="42" t="s">
        <v>8</v>
      </c>
      <c r="C374" s="33">
        <v>16319.94</v>
      </c>
      <c r="D374" s="33">
        <v>20915.85</v>
      </c>
      <c r="E374" s="42">
        <f>D390</f>
        <v>6340.4</v>
      </c>
    </row>
    <row r="375" spans="2:5" ht="14.25">
      <c r="B375" s="42" t="s">
        <v>65</v>
      </c>
      <c r="E375" s="42">
        <f>C374-E374</f>
        <v>9979.54</v>
      </c>
    </row>
    <row r="377" spans="2:4" ht="14.25">
      <c r="B377" s="42" t="s">
        <v>10</v>
      </c>
      <c r="D377" s="42" t="s">
        <v>11</v>
      </c>
    </row>
    <row r="379" spans="2:4" ht="14.25">
      <c r="B379" s="51" t="s">
        <v>411</v>
      </c>
      <c r="D379" s="51">
        <v>4963.15</v>
      </c>
    </row>
    <row r="380" spans="2:4" ht="14.25">
      <c r="B380" s="51" t="s">
        <v>412</v>
      </c>
      <c r="D380" s="51">
        <v>1377.25</v>
      </c>
    </row>
    <row r="381" ht="14.25">
      <c r="D381" s="21"/>
    </row>
    <row r="382" ht="14.25">
      <c r="D382" s="21"/>
    </row>
    <row r="383" ht="14.25">
      <c r="D383" s="21"/>
    </row>
    <row r="390" spans="2:4" ht="14.25">
      <c r="B390" s="42" t="s">
        <v>12</v>
      </c>
      <c r="D390" s="42">
        <f>SUM(D378:D389)</f>
        <v>6340.4</v>
      </c>
    </row>
    <row r="392" ht="14.25">
      <c r="B392" s="42" t="s">
        <v>13</v>
      </c>
    </row>
    <row r="393" spans="2:3" ht="14.25">
      <c r="B393" s="42" t="s">
        <v>14</v>
      </c>
      <c r="C393" s="42" t="s">
        <v>68</v>
      </c>
    </row>
    <row r="398" ht="14.25">
      <c r="C398" s="42" t="s">
        <v>0</v>
      </c>
    </row>
    <row r="399" ht="14.25">
      <c r="C399" s="42" t="s">
        <v>1</v>
      </c>
    </row>
    <row r="400" ht="14.25">
      <c r="B400" s="42" t="s">
        <v>2</v>
      </c>
    </row>
    <row r="401" ht="14.25">
      <c r="C401" s="42" t="s">
        <v>70</v>
      </c>
    </row>
    <row r="402" spans="2:4" ht="14.25">
      <c r="B402" s="42" t="s">
        <v>50</v>
      </c>
      <c r="C402" s="42" t="s">
        <v>46</v>
      </c>
      <c r="D402" s="42">
        <v>2</v>
      </c>
    </row>
    <row r="405" spans="2:5" ht="14.25">
      <c r="B405" s="42" t="s">
        <v>4</v>
      </c>
      <c r="C405" s="42" t="s">
        <v>5</v>
      </c>
      <c r="D405" s="42" t="s">
        <v>6</v>
      </c>
      <c r="E405" s="42" t="s">
        <v>7</v>
      </c>
    </row>
    <row r="406" spans="2:5" ht="14.25">
      <c r="B406" s="42" t="s">
        <v>8</v>
      </c>
      <c r="C406" s="33">
        <v>16735.64</v>
      </c>
      <c r="D406" s="33">
        <v>16440.21</v>
      </c>
      <c r="E406" s="42">
        <f>D422</f>
        <v>15994</v>
      </c>
    </row>
    <row r="407" spans="2:5" ht="14.25">
      <c r="B407" s="42" t="s">
        <v>65</v>
      </c>
      <c r="E407" s="42">
        <f>C406-E406</f>
        <v>741.6399999999994</v>
      </c>
    </row>
    <row r="409" spans="2:4" ht="14.25">
      <c r="B409" s="42" t="s">
        <v>10</v>
      </c>
      <c r="D409" s="42" t="s">
        <v>11</v>
      </c>
    </row>
    <row r="411" spans="2:4" ht="14.25">
      <c r="B411" s="42" t="s">
        <v>102</v>
      </c>
      <c r="D411" s="21">
        <v>15994</v>
      </c>
    </row>
    <row r="412" ht="14.25">
      <c r="D412" s="21"/>
    </row>
    <row r="413" ht="14.25">
      <c r="D413" s="21"/>
    </row>
    <row r="414" ht="14.25">
      <c r="D414" s="21"/>
    </row>
    <row r="415" ht="14.25">
      <c r="D415" s="21"/>
    </row>
    <row r="422" spans="2:4" ht="14.25">
      <c r="B422" s="42" t="s">
        <v>12</v>
      </c>
      <c r="D422" s="42">
        <f>SUM(D410:D421)</f>
        <v>15994</v>
      </c>
    </row>
    <row r="424" ht="14.25">
      <c r="B424" s="42" t="s">
        <v>13</v>
      </c>
    </row>
    <row r="425" spans="2:3" ht="14.25">
      <c r="B425" s="42" t="s">
        <v>14</v>
      </c>
      <c r="C425" s="42" t="s">
        <v>68</v>
      </c>
    </row>
    <row r="431" ht="14.25">
      <c r="C431" s="42" t="s">
        <v>0</v>
      </c>
    </row>
    <row r="432" ht="14.25">
      <c r="C432" s="42" t="s">
        <v>1</v>
      </c>
    </row>
    <row r="433" ht="14.25">
      <c r="B433" s="42" t="s">
        <v>2</v>
      </c>
    </row>
    <row r="434" ht="14.25">
      <c r="C434" s="42" t="s">
        <v>74</v>
      </c>
    </row>
    <row r="435" spans="2:4" ht="14.25">
      <c r="B435" s="42" t="s">
        <v>50</v>
      </c>
      <c r="C435" s="42" t="s">
        <v>46</v>
      </c>
      <c r="D435" s="42">
        <v>3</v>
      </c>
    </row>
    <row r="438" spans="2:5" ht="14.25">
      <c r="B438" s="42" t="s">
        <v>4</v>
      </c>
      <c r="C438" s="42" t="s">
        <v>5</v>
      </c>
      <c r="D438" s="42" t="s">
        <v>6</v>
      </c>
      <c r="E438" s="42" t="s">
        <v>7</v>
      </c>
    </row>
    <row r="439" spans="2:5" ht="14.25">
      <c r="B439" s="42" t="s">
        <v>8</v>
      </c>
      <c r="C439" s="33">
        <v>9744.12</v>
      </c>
      <c r="D439" s="33">
        <v>11487.52</v>
      </c>
      <c r="E439" s="42">
        <f>D455</f>
        <v>0</v>
      </c>
    </row>
    <row r="440" spans="2:5" ht="14.25">
      <c r="B440" s="42" t="s">
        <v>65</v>
      </c>
      <c r="E440" s="42">
        <f>C439-E439</f>
        <v>9744.12</v>
      </c>
    </row>
    <row r="442" spans="2:4" ht="14.25">
      <c r="B442" s="42" t="s">
        <v>10</v>
      </c>
      <c r="D442" s="42" t="s">
        <v>11</v>
      </c>
    </row>
    <row r="444" ht="14.25">
      <c r="D444" s="21"/>
    </row>
    <row r="445" ht="14.25">
      <c r="D445" s="21"/>
    </row>
    <row r="446" ht="14.25">
      <c r="D446" s="21"/>
    </row>
    <row r="447" ht="14.25">
      <c r="D447" s="21"/>
    </row>
    <row r="448" ht="14.25">
      <c r="D448" s="21"/>
    </row>
    <row r="455" spans="2:4" ht="14.25">
      <c r="B455" s="42" t="s">
        <v>12</v>
      </c>
      <c r="D455" s="42">
        <f>SUM(D443:D454)</f>
        <v>0</v>
      </c>
    </row>
    <row r="457" ht="14.25">
      <c r="B457" s="42" t="s">
        <v>13</v>
      </c>
    </row>
    <row r="458" spans="2:3" ht="14.25">
      <c r="B458" s="42" t="s">
        <v>14</v>
      </c>
      <c r="C458" s="42" t="s">
        <v>68</v>
      </c>
    </row>
    <row r="462" ht="14.25">
      <c r="C462" s="42" t="s">
        <v>0</v>
      </c>
    </row>
    <row r="463" ht="14.25">
      <c r="C463" s="42" t="s">
        <v>1</v>
      </c>
    </row>
    <row r="464" ht="14.25">
      <c r="B464" s="42" t="s">
        <v>2</v>
      </c>
    </row>
    <row r="465" ht="14.25">
      <c r="C465" s="42" t="s">
        <v>74</v>
      </c>
    </row>
    <row r="466" spans="2:4" ht="14.25">
      <c r="B466" s="42" t="s">
        <v>50</v>
      </c>
      <c r="C466" s="42" t="s">
        <v>46</v>
      </c>
      <c r="D466" s="42">
        <v>4</v>
      </c>
    </row>
    <row r="469" spans="2:5" ht="14.25">
      <c r="B469" s="42" t="s">
        <v>4</v>
      </c>
      <c r="C469" s="42" t="s">
        <v>5</v>
      </c>
      <c r="D469" s="42" t="s">
        <v>6</v>
      </c>
      <c r="E469" s="42" t="s">
        <v>7</v>
      </c>
    </row>
    <row r="470" spans="2:5" ht="14.25">
      <c r="B470" s="42" t="s">
        <v>8</v>
      </c>
      <c r="C470" s="33">
        <v>20981.46</v>
      </c>
      <c r="D470" s="33">
        <v>23784.41</v>
      </c>
      <c r="E470" s="42">
        <f>D486</f>
        <v>0</v>
      </c>
    </row>
    <row r="471" spans="2:5" ht="14.25">
      <c r="B471" s="42" t="s">
        <v>65</v>
      </c>
      <c r="E471" s="42">
        <f>C470-E470</f>
        <v>20981.46</v>
      </c>
    </row>
    <row r="473" spans="2:4" ht="14.25">
      <c r="B473" s="42" t="s">
        <v>10</v>
      </c>
      <c r="D473" s="42" t="s">
        <v>11</v>
      </c>
    </row>
    <row r="475" ht="14.25">
      <c r="D475" s="21"/>
    </row>
    <row r="476" ht="14.25">
      <c r="D476" s="21"/>
    </row>
    <row r="477" ht="14.25">
      <c r="D477" s="21"/>
    </row>
    <row r="478" ht="14.25">
      <c r="D478" s="21"/>
    </row>
    <row r="479" ht="14.25">
      <c r="D479" s="21"/>
    </row>
    <row r="486" spans="2:4" ht="14.25">
      <c r="B486" s="42" t="s">
        <v>12</v>
      </c>
      <c r="D486" s="42">
        <f>SUM(D474:D485)</f>
        <v>0</v>
      </c>
    </row>
    <row r="488" ht="14.25">
      <c r="B488" s="42" t="s">
        <v>13</v>
      </c>
    </row>
    <row r="489" spans="2:3" ht="14.25">
      <c r="B489" s="42" t="s">
        <v>14</v>
      </c>
      <c r="C489" s="42" t="s">
        <v>68</v>
      </c>
    </row>
    <row r="491" spans="2:5" ht="14.25">
      <c r="B491" s="54"/>
      <c r="C491" s="54" t="s">
        <v>0</v>
      </c>
      <c r="D491" s="54"/>
      <c r="E491" s="54"/>
    </row>
    <row r="492" spans="2:5" ht="14.25">
      <c r="B492" s="54"/>
      <c r="C492" s="54" t="s">
        <v>1</v>
      </c>
      <c r="D492" s="54"/>
      <c r="E492" s="54"/>
    </row>
    <row r="493" spans="2:5" ht="14.25">
      <c r="B493" s="54" t="s">
        <v>2</v>
      </c>
      <c r="C493" s="54"/>
      <c r="D493" s="54"/>
      <c r="E493" s="54"/>
    </row>
    <row r="494" spans="2:5" ht="14.25">
      <c r="B494" s="54"/>
      <c r="C494" s="54" t="s">
        <v>74</v>
      </c>
      <c r="D494" s="54"/>
      <c r="E494" s="54"/>
    </row>
    <row r="495" spans="2:5" ht="14.25">
      <c r="B495" s="54" t="s">
        <v>50</v>
      </c>
      <c r="C495" s="54" t="s">
        <v>46</v>
      </c>
      <c r="D495" s="57" t="s">
        <v>19</v>
      </c>
      <c r="E495" s="54"/>
    </row>
    <row r="496" spans="2:5" ht="14.25">
      <c r="B496" s="54"/>
      <c r="C496" s="54"/>
      <c r="D496" s="54"/>
      <c r="E496" s="54"/>
    </row>
    <row r="497" spans="2:5" ht="14.25">
      <c r="B497" s="54"/>
      <c r="C497" s="54"/>
      <c r="D497" s="54"/>
      <c r="E497" s="54"/>
    </row>
    <row r="498" spans="2:5" ht="14.25">
      <c r="B498" s="54" t="s">
        <v>4</v>
      </c>
      <c r="C498" s="54" t="s">
        <v>5</v>
      </c>
      <c r="D498" s="54" t="s">
        <v>6</v>
      </c>
      <c r="E498" s="54" t="s">
        <v>7</v>
      </c>
    </row>
    <row r="499" spans="2:5" ht="14.25">
      <c r="B499" s="54" t="s">
        <v>8</v>
      </c>
      <c r="C499" s="33">
        <v>12806.58</v>
      </c>
      <c r="D499" s="54">
        <v>14699.27</v>
      </c>
      <c r="E499" s="54">
        <f>D515</f>
        <v>3213.9500000000003</v>
      </c>
    </row>
    <row r="500" spans="2:5" ht="14.25">
      <c r="B500" s="54" t="s">
        <v>65</v>
      </c>
      <c r="C500" s="54"/>
      <c r="D500" s="54"/>
      <c r="E500" s="54">
        <f>C499-E499</f>
        <v>9592.63</v>
      </c>
    </row>
    <row r="501" spans="2:5" ht="14.25">
      <c r="B501" s="54"/>
      <c r="C501" s="54"/>
      <c r="D501" s="54"/>
      <c r="E501" s="54"/>
    </row>
    <row r="502" spans="2:5" ht="14.25">
      <c r="B502" s="54" t="s">
        <v>10</v>
      </c>
      <c r="C502" s="54"/>
      <c r="D502" s="54" t="s">
        <v>11</v>
      </c>
      <c r="E502" s="54"/>
    </row>
    <row r="503" spans="2:5" ht="14.25">
      <c r="B503" s="54"/>
      <c r="C503" s="54"/>
      <c r="D503" s="54"/>
      <c r="E503" s="54"/>
    </row>
    <row r="504" spans="2:5" ht="14.25">
      <c r="B504" s="58" t="s">
        <v>155</v>
      </c>
      <c r="C504" s="54"/>
      <c r="D504" s="59">
        <v>2402.11</v>
      </c>
      <c r="E504" s="54"/>
    </row>
    <row r="505" spans="2:5" ht="14.25">
      <c r="B505" s="60" t="s">
        <v>416</v>
      </c>
      <c r="C505" s="54"/>
      <c r="D505" s="59">
        <v>811.84</v>
      </c>
      <c r="E505" s="54"/>
    </row>
    <row r="506" spans="2:5" ht="14.25">
      <c r="B506" s="54"/>
      <c r="C506" s="54"/>
      <c r="D506" s="21"/>
      <c r="E506" s="54"/>
    </row>
    <row r="507" spans="2:5" ht="14.25">
      <c r="B507" s="54"/>
      <c r="C507" s="54"/>
      <c r="D507" s="21"/>
      <c r="E507" s="54"/>
    </row>
    <row r="508" spans="2:5" ht="14.25">
      <c r="B508" s="54"/>
      <c r="C508" s="54"/>
      <c r="D508" s="21"/>
      <c r="E508" s="54"/>
    </row>
    <row r="509" spans="2:5" ht="14.25">
      <c r="B509" s="54"/>
      <c r="C509" s="54"/>
      <c r="D509" s="54"/>
      <c r="E509" s="54"/>
    </row>
    <row r="510" spans="2:5" ht="14.25">
      <c r="B510" s="54"/>
      <c r="C510" s="54"/>
      <c r="D510" s="54"/>
      <c r="E510" s="54"/>
    </row>
    <row r="511" spans="2:5" ht="14.25">
      <c r="B511" s="54"/>
      <c r="C511" s="54"/>
      <c r="D511" s="54"/>
      <c r="E511" s="54"/>
    </row>
    <row r="512" spans="2:5" ht="14.25">
      <c r="B512" s="54"/>
      <c r="C512" s="54"/>
      <c r="D512" s="54"/>
      <c r="E512" s="54"/>
    </row>
    <row r="513" spans="2:5" ht="14.25">
      <c r="B513" s="54"/>
      <c r="C513" s="54"/>
      <c r="D513" s="54"/>
      <c r="E513" s="54"/>
    </row>
    <row r="514" spans="2:5" ht="14.25">
      <c r="B514" s="54"/>
      <c r="C514" s="54"/>
      <c r="D514" s="54"/>
      <c r="E514" s="54"/>
    </row>
    <row r="515" spans="2:5" ht="14.25">
      <c r="B515" s="54" t="s">
        <v>12</v>
      </c>
      <c r="C515" s="54"/>
      <c r="D515" s="54">
        <f>SUM(D503:D514)</f>
        <v>3213.9500000000003</v>
      </c>
      <c r="E515" s="54"/>
    </row>
    <row r="516" spans="2:5" ht="14.25">
      <c r="B516" s="54"/>
      <c r="C516" s="54"/>
      <c r="D516" s="54"/>
      <c r="E516" s="54"/>
    </row>
    <row r="517" spans="2:5" ht="14.25">
      <c r="B517" s="54" t="s">
        <v>13</v>
      </c>
      <c r="C517" s="54"/>
      <c r="D517" s="54"/>
      <c r="E517" s="54"/>
    </row>
    <row r="518" spans="2:5" ht="14.25">
      <c r="B518" s="54" t="s">
        <v>14</v>
      </c>
      <c r="C518" s="54" t="s">
        <v>68</v>
      </c>
      <c r="D518" s="54"/>
      <c r="E518" s="54"/>
    </row>
  </sheetData>
  <sheetProtection/>
  <printOptions/>
  <pageMargins left="0.7" right="0.7" top="0.75" bottom="0.75" header="0.3" footer="0.3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E119"/>
  <sheetViews>
    <sheetView zoomScalePageLayoutView="0" workbookViewId="0" topLeftCell="A92">
      <selection activeCell="B92" sqref="B92:E120"/>
    </sheetView>
  </sheetViews>
  <sheetFormatPr defaultColWidth="9.140625" defaultRowHeight="15"/>
  <cols>
    <col min="1" max="1" width="9.140625" style="24" customWidth="1"/>
    <col min="2" max="2" width="30.8515625" style="42" customWidth="1"/>
    <col min="3" max="3" width="18.00390625" style="42" customWidth="1"/>
    <col min="4" max="4" width="17.00390625" style="42" customWidth="1"/>
    <col min="5" max="5" width="17.140625" style="42" customWidth="1"/>
  </cols>
  <sheetData>
    <row r="3" ht="14.25">
      <c r="C3" s="42" t="s">
        <v>0</v>
      </c>
    </row>
    <row r="4" ht="14.25">
      <c r="C4" s="42" t="s">
        <v>1</v>
      </c>
    </row>
    <row r="5" ht="14.25">
      <c r="B5" s="42" t="s">
        <v>2</v>
      </c>
    </row>
    <row r="6" ht="14.25">
      <c r="C6" s="42" t="s">
        <v>71</v>
      </c>
    </row>
    <row r="7" spans="2:4" ht="14.25">
      <c r="B7" s="42" t="s">
        <v>53</v>
      </c>
      <c r="D7" s="42">
        <v>1</v>
      </c>
    </row>
    <row r="10" spans="2:5" ht="14.25">
      <c r="B10" s="42" t="s">
        <v>4</v>
      </c>
      <c r="C10" s="42" t="s">
        <v>5</v>
      </c>
      <c r="D10" s="42" t="s">
        <v>6</v>
      </c>
      <c r="E10" s="42" t="s">
        <v>7</v>
      </c>
    </row>
    <row r="11" spans="2:5" ht="14.25">
      <c r="B11" s="42" t="s">
        <v>8</v>
      </c>
      <c r="C11" s="33">
        <v>1246.5</v>
      </c>
      <c r="D11" s="33">
        <v>1295.07</v>
      </c>
      <c r="E11" s="42">
        <f>D26</f>
        <v>4504.22</v>
      </c>
    </row>
    <row r="12" spans="2:5" ht="14.25">
      <c r="B12" s="42" t="s">
        <v>65</v>
      </c>
      <c r="E12" s="42">
        <f>C11-E11</f>
        <v>-3257.7200000000003</v>
      </c>
    </row>
    <row r="14" spans="2:4" ht="14.25">
      <c r="B14" s="42" t="s">
        <v>10</v>
      </c>
      <c r="D14" s="42" t="s">
        <v>11</v>
      </c>
    </row>
    <row r="16" spans="2:4" ht="14.25">
      <c r="B16" s="44" t="s">
        <v>442</v>
      </c>
      <c r="D16" s="44">
        <v>4504.22</v>
      </c>
    </row>
    <row r="26" spans="2:4" ht="14.25">
      <c r="B26" s="42" t="s">
        <v>12</v>
      </c>
      <c r="D26" s="42">
        <f>SUM(D15:D25)</f>
        <v>4504.22</v>
      </c>
    </row>
    <row r="28" ht="14.25">
      <c r="B28" s="42" t="s">
        <v>13</v>
      </c>
    </row>
    <row r="29" spans="2:3" ht="14.25">
      <c r="B29" s="42" t="s">
        <v>14</v>
      </c>
      <c r="C29" s="42" t="s">
        <v>68</v>
      </c>
    </row>
    <row r="30" spans="1:5" s="14" customFormat="1" ht="14.25">
      <c r="A30" s="24"/>
      <c r="B30" s="42"/>
      <c r="C30" s="42"/>
      <c r="D30" s="42"/>
      <c r="E30" s="42"/>
    </row>
    <row r="31" ht="14.25">
      <c r="C31" s="42" t="s">
        <v>0</v>
      </c>
    </row>
    <row r="32" ht="14.25">
      <c r="C32" s="42" t="s">
        <v>1</v>
      </c>
    </row>
    <row r="33" ht="14.25">
      <c r="B33" s="42" t="s">
        <v>2</v>
      </c>
    </row>
    <row r="34" ht="14.25">
      <c r="C34" s="42" t="s">
        <v>75</v>
      </c>
    </row>
    <row r="35" spans="2:4" ht="14.25">
      <c r="B35" s="42" t="s">
        <v>53</v>
      </c>
      <c r="D35" s="42">
        <v>2</v>
      </c>
    </row>
    <row r="38" spans="2:5" ht="14.25">
      <c r="B38" s="42" t="s">
        <v>4</v>
      </c>
      <c r="C38" s="42" t="s">
        <v>5</v>
      </c>
      <c r="D38" s="42" t="s">
        <v>6</v>
      </c>
      <c r="E38" s="42" t="s">
        <v>7</v>
      </c>
    </row>
    <row r="39" spans="2:5" ht="14.25">
      <c r="B39" s="42" t="s">
        <v>8</v>
      </c>
      <c r="C39" s="33">
        <v>332.94</v>
      </c>
      <c r="D39" s="33">
        <v>459.21</v>
      </c>
      <c r="E39" s="42">
        <f>D54</f>
        <v>0</v>
      </c>
    </row>
    <row r="40" spans="2:5" ht="14.25">
      <c r="B40" s="42" t="s">
        <v>43</v>
      </c>
      <c r="E40" s="42">
        <f>C39-E39</f>
        <v>332.94</v>
      </c>
    </row>
    <row r="42" spans="2:4" ht="14.25">
      <c r="B42" s="42" t="s">
        <v>10</v>
      </c>
      <c r="D42" s="42" t="s">
        <v>11</v>
      </c>
    </row>
    <row r="44" ht="14.25">
      <c r="D44" s="21"/>
    </row>
    <row r="54" spans="2:4" ht="14.25">
      <c r="B54" s="42" t="s">
        <v>12</v>
      </c>
      <c r="D54" s="42">
        <f>SUM(D43:D53)</f>
        <v>0</v>
      </c>
    </row>
    <row r="56" ht="14.25">
      <c r="B56" s="42" t="s">
        <v>13</v>
      </c>
    </row>
    <row r="57" spans="2:3" ht="14.25">
      <c r="B57" s="42" t="s">
        <v>14</v>
      </c>
      <c r="C57" s="42" t="s">
        <v>68</v>
      </c>
    </row>
    <row r="62" ht="14.25">
      <c r="C62" s="42" t="s">
        <v>0</v>
      </c>
    </row>
    <row r="63" ht="14.25">
      <c r="C63" s="42" t="s">
        <v>1</v>
      </c>
    </row>
    <row r="64" ht="14.25">
      <c r="B64" s="42" t="s">
        <v>2</v>
      </c>
    </row>
    <row r="65" ht="14.25">
      <c r="C65" s="42" t="s">
        <v>70</v>
      </c>
    </row>
    <row r="66" spans="2:4" ht="14.25">
      <c r="B66" s="42" t="s">
        <v>53</v>
      </c>
      <c r="D66" s="42">
        <v>4</v>
      </c>
    </row>
    <row r="69" spans="2:5" ht="14.25">
      <c r="B69" s="42" t="s">
        <v>4</v>
      </c>
      <c r="C69" s="42" t="s">
        <v>5</v>
      </c>
      <c r="D69" s="42" t="s">
        <v>6</v>
      </c>
      <c r="E69" s="42" t="s">
        <v>7</v>
      </c>
    </row>
    <row r="70" spans="2:5" ht="14.25">
      <c r="B70" s="42" t="s">
        <v>8</v>
      </c>
      <c r="C70" s="33">
        <v>1248.66</v>
      </c>
      <c r="D70" s="33">
        <v>302.94</v>
      </c>
      <c r="E70" s="42">
        <f>D85</f>
        <v>0</v>
      </c>
    </row>
    <row r="71" spans="2:5" ht="14.25">
      <c r="B71" s="42" t="s">
        <v>9</v>
      </c>
      <c r="E71" s="42">
        <f>C70-E70</f>
        <v>1248.66</v>
      </c>
    </row>
    <row r="73" spans="2:4" ht="14.25">
      <c r="B73" s="42" t="s">
        <v>10</v>
      </c>
      <c r="D73" s="42" t="s">
        <v>11</v>
      </c>
    </row>
    <row r="85" spans="2:4" ht="14.25">
      <c r="B85" s="42" t="s">
        <v>12</v>
      </c>
      <c r="D85" s="42">
        <f>SUM(D74:D84)</f>
        <v>0</v>
      </c>
    </row>
    <row r="87" ht="14.25">
      <c r="B87" s="42" t="s">
        <v>13</v>
      </c>
    </row>
    <row r="88" spans="2:3" ht="14.25">
      <c r="B88" s="42" t="s">
        <v>14</v>
      </c>
      <c r="C88" s="42" t="s">
        <v>68</v>
      </c>
    </row>
    <row r="92" ht="14.25">
      <c r="C92" s="42" t="s">
        <v>0</v>
      </c>
    </row>
    <row r="93" ht="14.25">
      <c r="C93" s="42" t="s">
        <v>1</v>
      </c>
    </row>
    <row r="94" ht="14.25">
      <c r="B94" s="42" t="s">
        <v>2</v>
      </c>
    </row>
    <row r="95" ht="14.25">
      <c r="C95" s="42" t="s">
        <v>69</v>
      </c>
    </row>
    <row r="96" spans="2:4" ht="14.25">
      <c r="B96" s="42" t="s">
        <v>53</v>
      </c>
      <c r="D96" s="42">
        <v>7</v>
      </c>
    </row>
    <row r="99" spans="2:5" ht="14.25">
      <c r="B99" s="42" t="s">
        <v>4</v>
      </c>
      <c r="C99" s="42" t="s">
        <v>5</v>
      </c>
      <c r="D99" s="42" t="s">
        <v>6</v>
      </c>
      <c r="E99" s="42" t="s">
        <v>7</v>
      </c>
    </row>
    <row r="100" spans="2:5" ht="14.25">
      <c r="B100" s="42" t="s">
        <v>8</v>
      </c>
      <c r="C100" s="33">
        <v>120367.02</v>
      </c>
      <c r="D100" s="33">
        <v>121165.29</v>
      </c>
      <c r="E100" s="42">
        <f>D116</f>
        <v>10973.5</v>
      </c>
    </row>
    <row r="101" spans="2:5" ht="14.25">
      <c r="B101" s="42" t="s">
        <v>43</v>
      </c>
      <c r="E101" s="42">
        <f>C100-E100</f>
        <v>109393.52</v>
      </c>
    </row>
    <row r="103" spans="2:4" ht="14.25">
      <c r="B103" s="42" t="s">
        <v>10</v>
      </c>
      <c r="D103" s="42" t="s">
        <v>11</v>
      </c>
    </row>
    <row r="105" spans="2:4" ht="14.25">
      <c r="B105" s="44" t="s">
        <v>413</v>
      </c>
      <c r="D105" s="44">
        <v>779.61</v>
      </c>
    </row>
    <row r="106" spans="2:4" ht="14.25">
      <c r="B106" s="44" t="s">
        <v>403</v>
      </c>
      <c r="D106" s="44">
        <v>998.89</v>
      </c>
    </row>
    <row r="107" spans="2:4" ht="14.25">
      <c r="B107" s="44" t="s">
        <v>414</v>
      </c>
      <c r="D107" s="44">
        <v>704.11</v>
      </c>
    </row>
    <row r="108" spans="2:4" ht="14.25">
      <c r="B108" s="44" t="s">
        <v>415</v>
      </c>
      <c r="D108" s="44">
        <v>6539.14</v>
      </c>
    </row>
    <row r="109" spans="2:4" ht="14.25">
      <c r="B109" s="47" t="s">
        <v>228</v>
      </c>
      <c r="D109" s="53">
        <v>1324.75</v>
      </c>
    </row>
    <row r="110" spans="2:4" ht="14.25">
      <c r="B110" s="46" t="s">
        <v>416</v>
      </c>
      <c r="D110" s="53">
        <v>627</v>
      </c>
    </row>
    <row r="111" ht="14.25">
      <c r="D111" s="21"/>
    </row>
    <row r="116" spans="2:4" ht="14.25">
      <c r="B116" s="42" t="s">
        <v>12</v>
      </c>
      <c r="D116" s="42">
        <f>SUM(D104:D115)</f>
        <v>10973.5</v>
      </c>
    </row>
    <row r="118" ht="14.25">
      <c r="B118" s="42" t="s">
        <v>13</v>
      </c>
    </row>
    <row r="119" spans="2:3" ht="14.25">
      <c r="B119" s="42" t="s">
        <v>14</v>
      </c>
      <c r="C119" s="42" t="s">
        <v>68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4:E60"/>
  <sheetViews>
    <sheetView zoomScalePageLayoutView="0" workbookViewId="0" topLeftCell="A46">
      <selection activeCell="B33" sqref="B33:E60"/>
    </sheetView>
  </sheetViews>
  <sheetFormatPr defaultColWidth="9.140625" defaultRowHeight="15"/>
  <cols>
    <col min="1" max="1" width="8.8515625" style="0" customWidth="1"/>
    <col min="2" max="2" width="20.00390625" style="42" customWidth="1"/>
    <col min="3" max="5" width="18.00390625" style="42" customWidth="1"/>
  </cols>
  <sheetData>
    <row r="4" ht="14.25">
      <c r="C4" s="42" t="s">
        <v>0</v>
      </c>
    </row>
    <row r="5" ht="14.25">
      <c r="C5" s="42" t="s">
        <v>1</v>
      </c>
    </row>
    <row r="6" ht="14.25">
      <c r="B6" s="42" t="s">
        <v>2</v>
      </c>
    </row>
    <row r="7" ht="14.25">
      <c r="C7" s="42" t="s">
        <v>70</v>
      </c>
    </row>
    <row r="8" spans="2:4" ht="14.25">
      <c r="B8" s="42" t="s">
        <v>50</v>
      </c>
      <c r="C8" s="42" t="s">
        <v>54</v>
      </c>
      <c r="D8" s="42">
        <v>5</v>
      </c>
    </row>
    <row r="11" spans="2:5" ht="14.25">
      <c r="B11" s="42" t="s">
        <v>4</v>
      </c>
      <c r="C11" s="42" t="s">
        <v>5</v>
      </c>
      <c r="D11" s="42" t="s">
        <v>6</v>
      </c>
      <c r="E11" s="42" t="s">
        <v>7</v>
      </c>
    </row>
    <row r="12" spans="2:5" ht="14.25">
      <c r="B12" s="42" t="s">
        <v>8</v>
      </c>
      <c r="C12" s="33">
        <v>25265.1</v>
      </c>
      <c r="D12" s="33">
        <v>25928.52</v>
      </c>
      <c r="E12" s="42">
        <f>D27</f>
        <v>1241.87</v>
      </c>
    </row>
    <row r="13" spans="2:5" ht="14.25">
      <c r="B13" s="42" t="s">
        <v>9</v>
      </c>
      <c r="E13" s="42">
        <f>C12-E12</f>
        <v>24023.23</v>
      </c>
    </row>
    <row r="15" spans="2:4" ht="14.25">
      <c r="B15" s="42" t="s">
        <v>10</v>
      </c>
      <c r="D15" s="42" t="s">
        <v>11</v>
      </c>
    </row>
    <row r="17" spans="2:4" ht="28.5">
      <c r="B17" s="49" t="s">
        <v>417</v>
      </c>
      <c r="D17" s="49">
        <v>1241.87</v>
      </c>
    </row>
    <row r="18" ht="14.25">
      <c r="D18" s="21"/>
    </row>
    <row r="19" ht="14.25">
      <c r="D19" s="21"/>
    </row>
    <row r="20" ht="14.25">
      <c r="D20" s="21"/>
    </row>
    <row r="21" ht="14.25">
      <c r="D21" s="21"/>
    </row>
    <row r="22" ht="14.25">
      <c r="D22" s="21"/>
    </row>
    <row r="23" ht="14.25">
      <c r="D23" s="21"/>
    </row>
    <row r="24" ht="14.25">
      <c r="D24" s="21"/>
    </row>
    <row r="27" spans="2:4" ht="14.25">
      <c r="B27" s="42" t="s">
        <v>12</v>
      </c>
      <c r="D27" s="42">
        <f>SUM(D16:D26)</f>
        <v>1241.87</v>
      </c>
    </row>
    <row r="29" ht="14.25">
      <c r="B29" s="42" t="s">
        <v>13</v>
      </c>
    </row>
    <row r="30" spans="2:3" ht="14.25">
      <c r="B30" s="42" t="s">
        <v>14</v>
      </c>
      <c r="C30" s="42" t="s">
        <v>68</v>
      </c>
    </row>
    <row r="33" ht="14.25">
      <c r="C33" s="42" t="s">
        <v>0</v>
      </c>
    </row>
    <row r="34" ht="14.25">
      <c r="C34" s="42" t="s">
        <v>1</v>
      </c>
    </row>
    <row r="35" ht="14.25">
      <c r="B35" s="42" t="s">
        <v>2</v>
      </c>
    </row>
    <row r="36" ht="14.25">
      <c r="C36" s="42" t="s">
        <v>70</v>
      </c>
    </row>
    <row r="37" spans="2:4" ht="14.25">
      <c r="B37" s="42" t="s">
        <v>50</v>
      </c>
      <c r="C37" s="42" t="s">
        <v>54</v>
      </c>
      <c r="D37" s="42" t="s">
        <v>47</v>
      </c>
    </row>
    <row r="40" spans="2:5" ht="14.25">
      <c r="B40" s="42" t="s">
        <v>4</v>
      </c>
      <c r="C40" s="42" t="s">
        <v>5</v>
      </c>
      <c r="D40" s="42" t="s">
        <v>6</v>
      </c>
      <c r="E40" s="42" t="s">
        <v>7</v>
      </c>
    </row>
    <row r="41" spans="2:5" ht="14.25">
      <c r="B41" s="42" t="s">
        <v>8</v>
      </c>
      <c r="C41" s="33">
        <v>31422.9</v>
      </c>
      <c r="D41" s="33">
        <v>35537.76</v>
      </c>
      <c r="E41" s="42">
        <f>D57</f>
        <v>8883.27</v>
      </c>
    </row>
    <row r="42" spans="2:5" ht="14.25">
      <c r="B42" s="42" t="s">
        <v>9</v>
      </c>
      <c r="E42" s="42">
        <f>C41-E41</f>
        <v>22539.63</v>
      </c>
    </row>
    <row r="44" spans="2:4" ht="14.25">
      <c r="B44" s="42" t="s">
        <v>10</v>
      </c>
      <c r="D44" s="42" t="s">
        <v>11</v>
      </c>
    </row>
    <row r="46" spans="2:4" ht="14.25">
      <c r="B46" s="62" t="s">
        <v>418</v>
      </c>
      <c r="C46" s="63"/>
      <c r="D46" s="49">
        <v>1328.93</v>
      </c>
    </row>
    <row r="47" spans="2:4" ht="14.25">
      <c r="B47" s="62" t="s">
        <v>419</v>
      </c>
      <c r="C47" s="63"/>
      <c r="D47" s="49">
        <v>5354.84</v>
      </c>
    </row>
    <row r="48" spans="2:4" ht="14.25">
      <c r="B48" s="62" t="s">
        <v>420</v>
      </c>
      <c r="C48" s="63"/>
      <c r="D48" s="49">
        <v>1275.65</v>
      </c>
    </row>
    <row r="49" spans="2:4" ht="14.25">
      <c r="B49" s="62" t="s">
        <v>421</v>
      </c>
      <c r="C49" s="63"/>
      <c r="D49" s="49">
        <v>923.85</v>
      </c>
    </row>
    <row r="50" ht="14.25">
      <c r="D50" s="21"/>
    </row>
    <row r="51" ht="14.25">
      <c r="D51" s="21"/>
    </row>
    <row r="52" ht="14.25">
      <c r="D52" s="21"/>
    </row>
    <row r="53" ht="14.25">
      <c r="D53" s="21"/>
    </row>
    <row r="54" ht="14.25">
      <c r="D54" s="21"/>
    </row>
    <row r="55" spans="2:4" ht="14.25">
      <c r="B55" s="23"/>
      <c r="D55" s="21"/>
    </row>
    <row r="56" spans="2:5" s="15" customFormat="1" ht="14.25">
      <c r="B56" s="23"/>
      <c r="C56" s="42"/>
      <c r="D56" s="21"/>
      <c r="E56" s="42"/>
    </row>
    <row r="57" spans="2:4" ht="14.25">
      <c r="B57" s="42" t="s">
        <v>12</v>
      </c>
      <c r="D57" s="42">
        <f>SUM(D45:D55)</f>
        <v>8883.27</v>
      </c>
    </row>
    <row r="59" ht="14.25">
      <c r="B59" s="42" t="s">
        <v>13</v>
      </c>
    </row>
    <row r="60" spans="2:3" ht="14.25">
      <c r="B60" s="42" t="s">
        <v>14</v>
      </c>
      <c r="C60" s="42" t="s">
        <v>68</v>
      </c>
    </row>
  </sheetData>
  <sheetProtection/>
  <mergeCells count="4">
    <mergeCell ref="B46:C46"/>
    <mergeCell ref="B47:C47"/>
    <mergeCell ref="B48:C48"/>
    <mergeCell ref="B49:C49"/>
  </mergeCells>
  <printOptions/>
  <pageMargins left="0.7" right="0.7" top="0.75" bottom="0.75" header="0.3" footer="0.3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D21"/>
  <sheetViews>
    <sheetView zoomScalePageLayoutView="0" workbookViewId="0" topLeftCell="A1">
      <selection activeCell="A3" sqref="A3:D22"/>
    </sheetView>
  </sheetViews>
  <sheetFormatPr defaultColWidth="9.140625" defaultRowHeight="15"/>
  <cols>
    <col min="1" max="1" width="24.421875" style="20" customWidth="1"/>
    <col min="2" max="2" width="19.57421875" style="20" customWidth="1"/>
    <col min="3" max="3" width="17.421875" style="20" customWidth="1"/>
    <col min="4" max="4" width="17.00390625" style="20" customWidth="1"/>
    <col min="5" max="5" width="17.421875" style="0" customWidth="1"/>
  </cols>
  <sheetData>
    <row r="3" ht="14.25">
      <c r="B3" s="20" t="s">
        <v>0</v>
      </c>
    </row>
    <row r="4" ht="14.25">
      <c r="B4" s="20" t="s">
        <v>1</v>
      </c>
    </row>
    <row r="5" ht="14.25">
      <c r="A5" s="20" t="s">
        <v>2</v>
      </c>
    </row>
    <row r="6" ht="14.25">
      <c r="B6" s="26" t="s">
        <v>71</v>
      </c>
    </row>
    <row r="7" spans="1:3" ht="14.25">
      <c r="A7" s="20" t="s">
        <v>55</v>
      </c>
      <c r="B7" s="20" t="s">
        <v>56</v>
      </c>
      <c r="C7" s="20">
        <v>7</v>
      </c>
    </row>
    <row r="10" spans="1:4" ht="14.25">
      <c r="A10" s="20" t="s">
        <v>4</v>
      </c>
      <c r="B10" s="20" t="s">
        <v>5</v>
      </c>
      <c r="C10" s="20" t="s">
        <v>6</v>
      </c>
      <c r="D10" s="20" t="s">
        <v>7</v>
      </c>
    </row>
    <row r="11" spans="1:4" ht="14.25">
      <c r="A11" s="20" t="s">
        <v>8</v>
      </c>
      <c r="B11" s="30">
        <v>3334.34</v>
      </c>
      <c r="C11" s="30">
        <v>5162.27</v>
      </c>
      <c r="D11" s="20">
        <v>0</v>
      </c>
    </row>
    <row r="12" spans="1:4" ht="14.25">
      <c r="A12" s="64" t="s">
        <v>9</v>
      </c>
      <c r="B12" s="64"/>
      <c r="C12" s="64"/>
      <c r="D12" s="20">
        <f>B11-D11</f>
        <v>3334.34</v>
      </c>
    </row>
    <row r="19" ht="14.25">
      <c r="A19" s="20" t="s">
        <v>13</v>
      </c>
    </row>
    <row r="21" spans="1:2" ht="14.25">
      <c r="A21" s="20" t="s">
        <v>14</v>
      </c>
      <c r="B21" s="26" t="s">
        <v>68</v>
      </c>
    </row>
  </sheetData>
  <sheetProtection/>
  <mergeCells count="1">
    <mergeCell ref="A12:C1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104"/>
  <sheetViews>
    <sheetView zoomScalePageLayoutView="0" workbookViewId="0" topLeftCell="A1">
      <selection activeCell="B1" sqref="B1:E16384"/>
    </sheetView>
  </sheetViews>
  <sheetFormatPr defaultColWidth="9.140625" defaultRowHeight="15"/>
  <cols>
    <col min="2" max="2" width="25.421875" style="41" customWidth="1"/>
    <col min="3" max="3" width="18.7109375" style="41" customWidth="1"/>
    <col min="4" max="4" width="17.7109375" style="41" customWidth="1"/>
    <col min="5" max="5" width="15.8515625" style="41" customWidth="1"/>
  </cols>
  <sheetData>
    <row r="3" ht="14.25">
      <c r="C3" s="41" t="s">
        <v>0</v>
      </c>
    </row>
    <row r="4" ht="14.25">
      <c r="C4" s="41" t="s">
        <v>1</v>
      </c>
    </row>
    <row r="5" ht="14.25">
      <c r="B5" s="41" t="s">
        <v>2</v>
      </c>
    </row>
    <row r="6" ht="14.25">
      <c r="C6" s="41" t="s">
        <v>69</v>
      </c>
    </row>
    <row r="7" spans="2:4" ht="14.25">
      <c r="B7" s="41" t="s">
        <v>3</v>
      </c>
      <c r="C7" s="41" t="s">
        <v>17</v>
      </c>
      <c r="D7" s="27">
        <v>2</v>
      </c>
    </row>
    <row r="10" spans="2:5" ht="28.5">
      <c r="B10" s="41" t="s">
        <v>4</v>
      </c>
      <c r="C10" s="23" t="s">
        <v>5</v>
      </c>
      <c r="D10" s="23" t="s">
        <v>6</v>
      </c>
      <c r="E10" s="23" t="s">
        <v>7</v>
      </c>
    </row>
    <row r="11" spans="2:5" ht="14.25">
      <c r="B11" s="41" t="s">
        <v>8</v>
      </c>
      <c r="C11" s="43">
        <v>22819.86</v>
      </c>
      <c r="D11" s="43">
        <v>23105.58</v>
      </c>
      <c r="E11" s="22">
        <f>D24</f>
        <v>14121.171496227</v>
      </c>
    </row>
    <row r="12" spans="2:5" ht="14.25">
      <c r="B12" s="41" t="s">
        <v>9</v>
      </c>
      <c r="E12" s="22">
        <f>C11-E11</f>
        <v>8698.688503773</v>
      </c>
    </row>
    <row r="14" spans="2:4" ht="14.25">
      <c r="B14" s="41" t="s">
        <v>10</v>
      </c>
      <c r="D14" s="41" t="s">
        <v>11</v>
      </c>
    </row>
    <row r="16" spans="2:5" s="34" customFormat="1" ht="14.25">
      <c r="B16" s="33" t="s">
        <v>87</v>
      </c>
      <c r="C16" s="41"/>
      <c r="D16" s="32">
        <v>1149.4224854200002</v>
      </c>
      <c r="E16" s="41"/>
    </row>
    <row r="17" spans="2:5" s="34" customFormat="1" ht="14.25">
      <c r="B17" s="33" t="s">
        <v>82</v>
      </c>
      <c r="C17" s="41"/>
      <c r="D17" s="32">
        <v>15141</v>
      </c>
      <c r="E17" s="41"/>
    </row>
    <row r="18" spans="2:4" ht="14.25">
      <c r="B18" s="33" t="s">
        <v>83</v>
      </c>
      <c r="D18" s="32">
        <v>7435.8</v>
      </c>
    </row>
    <row r="19" spans="2:4" ht="14.25">
      <c r="B19" s="33" t="s">
        <v>84</v>
      </c>
      <c r="D19" s="32">
        <v>399.64</v>
      </c>
    </row>
    <row r="20" spans="2:5" s="35" customFormat="1" ht="14.25">
      <c r="B20" s="33" t="s">
        <v>77</v>
      </c>
      <c r="C20" s="41"/>
      <c r="D20" s="32">
        <v>309.64359601999996</v>
      </c>
      <c r="E20" s="41"/>
    </row>
    <row r="21" spans="2:5" s="35" customFormat="1" ht="14.25">
      <c r="B21" s="33" t="s">
        <v>85</v>
      </c>
      <c r="C21" s="41"/>
      <c r="D21" s="32">
        <v>630.927900207</v>
      </c>
      <c r="E21" s="41"/>
    </row>
    <row r="22" spans="2:4" ht="28.5">
      <c r="B22" s="31" t="s">
        <v>86</v>
      </c>
      <c r="D22" s="22">
        <v>5345.16</v>
      </c>
    </row>
    <row r="24" spans="2:4" ht="14.25">
      <c r="B24" s="41" t="s">
        <v>12</v>
      </c>
      <c r="D24" s="22">
        <f>SUM(D18:D23)</f>
        <v>14121.171496227</v>
      </c>
    </row>
    <row r="26" ht="14.25">
      <c r="B26" s="41" t="s">
        <v>13</v>
      </c>
    </row>
    <row r="27" spans="2:3" ht="14.25">
      <c r="B27" s="41" t="s">
        <v>14</v>
      </c>
      <c r="C27" s="41" t="s">
        <v>68</v>
      </c>
    </row>
    <row r="30" ht="14.25">
      <c r="C30" s="41" t="s">
        <v>0</v>
      </c>
    </row>
    <row r="31" ht="14.25">
      <c r="C31" s="41" t="s">
        <v>1</v>
      </c>
    </row>
    <row r="32" ht="14.25">
      <c r="B32" s="41" t="s">
        <v>2</v>
      </c>
    </row>
    <row r="33" ht="14.25">
      <c r="C33" s="41" t="s">
        <v>69</v>
      </c>
    </row>
    <row r="34" spans="2:4" ht="14.25">
      <c r="B34" s="41" t="s">
        <v>3</v>
      </c>
      <c r="C34" s="41" t="s">
        <v>17</v>
      </c>
      <c r="D34" s="41">
        <v>3</v>
      </c>
    </row>
    <row r="37" spans="2:5" ht="28.5">
      <c r="B37" s="41" t="s">
        <v>4</v>
      </c>
      <c r="C37" s="23" t="s">
        <v>5</v>
      </c>
      <c r="D37" s="23" t="s">
        <v>6</v>
      </c>
      <c r="E37" s="23" t="s">
        <v>7</v>
      </c>
    </row>
    <row r="38" spans="2:5" ht="14.25">
      <c r="B38" s="41" t="s">
        <v>8</v>
      </c>
      <c r="C38" s="33">
        <v>15612.72</v>
      </c>
      <c r="D38" s="33">
        <v>13499.66</v>
      </c>
      <c r="E38" s="22">
        <f>D49</f>
        <v>21323.69</v>
      </c>
    </row>
    <row r="39" spans="2:5" ht="14.25">
      <c r="B39" s="41" t="s">
        <v>9</v>
      </c>
      <c r="E39" s="22">
        <f>C38-E38</f>
        <v>-5710.969999999999</v>
      </c>
    </row>
    <row r="41" spans="2:4" ht="14.25">
      <c r="B41" s="41" t="s">
        <v>10</v>
      </c>
      <c r="D41" s="41" t="s">
        <v>11</v>
      </c>
    </row>
    <row r="43" spans="2:4" ht="14.25">
      <c r="B43" s="33" t="s">
        <v>88</v>
      </c>
      <c r="D43" s="33">
        <v>3014.57</v>
      </c>
    </row>
    <row r="44" spans="2:5" s="36" customFormat="1" ht="14.25">
      <c r="B44" s="33" t="s">
        <v>89</v>
      </c>
      <c r="C44" s="41"/>
      <c r="D44" s="33">
        <v>14287</v>
      </c>
      <c r="E44" s="41"/>
    </row>
    <row r="45" spans="2:5" s="36" customFormat="1" ht="14.25">
      <c r="B45" s="33" t="s">
        <v>84</v>
      </c>
      <c r="C45" s="41"/>
      <c r="D45" s="33">
        <v>372.53</v>
      </c>
      <c r="E45" s="41"/>
    </row>
    <row r="46" spans="2:4" ht="14.25">
      <c r="B46" s="33" t="s">
        <v>90</v>
      </c>
      <c r="D46" s="33">
        <v>3649.59</v>
      </c>
    </row>
    <row r="47" ht="14.25">
      <c r="D47" s="22"/>
    </row>
    <row r="48" ht="14.25">
      <c r="D48" s="22"/>
    </row>
    <row r="49" spans="2:4" ht="14.25">
      <c r="B49" s="41" t="s">
        <v>12</v>
      </c>
      <c r="D49" s="22">
        <f>SUM(D42:D48)</f>
        <v>21323.69</v>
      </c>
    </row>
    <row r="51" ht="14.25">
      <c r="B51" s="41" t="s">
        <v>13</v>
      </c>
    </row>
    <row r="52" spans="2:3" ht="14.25">
      <c r="B52" s="41" t="s">
        <v>14</v>
      </c>
      <c r="C52" s="41" t="s">
        <v>68</v>
      </c>
    </row>
    <row r="55" ht="14.25">
      <c r="C55" s="41" t="s">
        <v>0</v>
      </c>
    </row>
    <row r="56" ht="14.25">
      <c r="C56" s="41" t="s">
        <v>1</v>
      </c>
    </row>
    <row r="57" ht="14.25">
      <c r="B57" s="41" t="s">
        <v>2</v>
      </c>
    </row>
    <row r="58" ht="14.25">
      <c r="C58" s="41" t="s">
        <v>69</v>
      </c>
    </row>
    <row r="59" spans="2:4" ht="14.25">
      <c r="B59" s="41" t="s">
        <v>3</v>
      </c>
      <c r="C59" s="41" t="s">
        <v>17</v>
      </c>
      <c r="D59" s="41">
        <v>4</v>
      </c>
    </row>
    <row r="62" spans="2:5" ht="14.25">
      <c r="B62" s="41" t="s">
        <v>4</v>
      </c>
      <c r="C62" s="41" t="s">
        <v>5</v>
      </c>
      <c r="D62" s="41" t="s">
        <v>6</v>
      </c>
      <c r="E62" s="41" t="s">
        <v>7</v>
      </c>
    </row>
    <row r="63" spans="2:5" ht="14.25">
      <c r="B63" s="41" t="s">
        <v>8</v>
      </c>
      <c r="C63" s="33">
        <v>22049.28</v>
      </c>
      <c r="D63" s="33">
        <v>21893.23</v>
      </c>
      <c r="E63" s="22">
        <f>D73</f>
        <v>24783.21</v>
      </c>
    </row>
    <row r="64" spans="2:5" ht="14.25">
      <c r="B64" s="41" t="s">
        <v>9</v>
      </c>
      <c r="E64" s="22">
        <f>C63-E63</f>
        <v>-2733.9300000000003</v>
      </c>
    </row>
    <row r="66" spans="2:4" ht="14.25">
      <c r="B66" s="41" t="s">
        <v>10</v>
      </c>
      <c r="D66" s="41" t="s">
        <v>11</v>
      </c>
    </row>
    <row r="68" spans="2:4" ht="14.25">
      <c r="B68" s="33" t="s">
        <v>91</v>
      </c>
      <c r="D68" s="33">
        <v>16926</v>
      </c>
    </row>
    <row r="69" spans="2:4" ht="14.25">
      <c r="B69" s="33" t="s">
        <v>83</v>
      </c>
      <c r="D69" s="33">
        <v>7435.8</v>
      </c>
    </row>
    <row r="70" spans="2:4" ht="14.25">
      <c r="B70" s="33" t="s">
        <v>84</v>
      </c>
      <c r="D70" s="33">
        <v>421.41</v>
      </c>
    </row>
    <row r="71" ht="14.25">
      <c r="D71" s="22"/>
    </row>
    <row r="72" ht="14.25">
      <c r="D72" s="22"/>
    </row>
    <row r="73" spans="2:4" ht="14.25">
      <c r="B73" s="41" t="s">
        <v>12</v>
      </c>
      <c r="D73" s="22">
        <f>SUM(D67:D72)</f>
        <v>24783.21</v>
      </c>
    </row>
    <row r="75" ht="14.25">
      <c r="B75" s="41" t="s">
        <v>13</v>
      </c>
    </row>
    <row r="76" spans="2:3" ht="14.25">
      <c r="B76" s="41" t="s">
        <v>14</v>
      </c>
      <c r="C76" s="41" t="s">
        <v>68</v>
      </c>
    </row>
    <row r="79" ht="14.25">
      <c r="C79" s="41" t="s">
        <v>0</v>
      </c>
    </row>
    <row r="80" ht="14.25">
      <c r="C80" s="41" t="s">
        <v>1</v>
      </c>
    </row>
    <row r="81" ht="14.25">
      <c r="B81" s="41" t="s">
        <v>2</v>
      </c>
    </row>
    <row r="82" ht="14.25">
      <c r="C82" s="41" t="s">
        <v>69</v>
      </c>
    </row>
    <row r="83" spans="2:4" ht="14.25">
      <c r="B83" s="41" t="s">
        <v>3</v>
      </c>
      <c r="C83" s="41" t="s">
        <v>17</v>
      </c>
      <c r="D83" s="41">
        <v>5</v>
      </c>
    </row>
    <row r="86" spans="2:5" ht="14.25">
      <c r="B86" s="41" t="s">
        <v>4</v>
      </c>
      <c r="C86" s="41" t="s">
        <v>5</v>
      </c>
      <c r="D86" s="41" t="s">
        <v>6</v>
      </c>
      <c r="E86" s="41" t="s">
        <v>7</v>
      </c>
    </row>
    <row r="87" spans="2:5" ht="14.25">
      <c r="B87" s="41" t="s">
        <v>8</v>
      </c>
      <c r="C87" s="43">
        <v>160158.97999999998</v>
      </c>
      <c r="D87" s="43">
        <v>153492.43</v>
      </c>
      <c r="E87" s="22">
        <f>D101</f>
        <v>92220.14359724941</v>
      </c>
    </row>
    <row r="88" spans="2:5" ht="14.25">
      <c r="B88" s="41" t="s">
        <v>9</v>
      </c>
      <c r="E88" s="22">
        <f>C87-E87</f>
        <v>67938.83640275057</v>
      </c>
    </row>
    <row r="90" spans="2:4" ht="14.25">
      <c r="B90" s="41" t="s">
        <v>10</v>
      </c>
      <c r="D90" s="41" t="s">
        <v>11</v>
      </c>
    </row>
    <row r="92" spans="2:4" ht="14.25">
      <c r="B92" s="33" t="s">
        <v>92</v>
      </c>
      <c r="D92" s="32">
        <v>201.59024248000003</v>
      </c>
    </row>
    <row r="93" spans="2:4" ht="14.25">
      <c r="B93" s="33" t="s">
        <v>93</v>
      </c>
      <c r="D93" s="32">
        <v>350.75008898600004</v>
      </c>
    </row>
    <row r="94" spans="2:4" ht="57">
      <c r="B94" s="37" t="s">
        <v>94</v>
      </c>
      <c r="D94" s="32">
        <v>12605</v>
      </c>
    </row>
    <row r="95" spans="2:4" ht="14.25">
      <c r="B95" s="33" t="s">
        <v>95</v>
      </c>
      <c r="D95" s="32">
        <v>1444.19</v>
      </c>
    </row>
    <row r="96" spans="2:4" ht="14.25">
      <c r="B96" s="33" t="s">
        <v>84</v>
      </c>
      <c r="D96" s="32">
        <v>452.82</v>
      </c>
    </row>
    <row r="97" spans="2:4" ht="14.25">
      <c r="B97" s="33" t="s">
        <v>96</v>
      </c>
      <c r="D97" s="32">
        <v>939.7984492423999</v>
      </c>
    </row>
    <row r="98" spans="2:4" ht="14.25">
      <c r="B98" s="33" t="s">
        <v>97</v>
      </c>
      <c r="D98" s="32">
        <v>1225.994816541</v>
      </c>
    </row>
    <row r="99" spans="2:4" ht="28.5">
      <c r="B99" s="31" t="s">
        <v>98</v>
      </c>
      <c r="D99" s="22">
        <v>75000</v>
      </c>
    </row>
    <row r="101" spans="2:4" ht="14.25">
      <c r="B101" s="41" t="s">
        <v>12</v>
      </c>
      <c r="D101" s="22">
        <f>SUM(D91:D100)</f>
        <v>92220.14359724941</v>
      </c>
    </row>
    <row r="103" ht="14.25">
      <c r="B103" s="41" t="s">
        <v>13</v>
      </c>
    </row>
    <row r="104" spans="2:3" ht="14.25">
      <c r="B104" s="41" t="s">
        <v>14</v>
      </c>
      <c r="C104" s="41" t="s">
        <v>68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3:F215"/>
  <sheetViews>
    <sheetView zoomScalePageLayoutView="0" workbookViewId="0" topLeftCell="A200">
      <selection activeCell="B189" sqref="B189:E216"/>
    </sheetView>
  </sheetViews>
  <sheetFormatPr defaultColWidth="9.140625" defaultRowHeight="15"/>
  <cols>
    <col min="2" max="2" width="28.140625" style="42" customWidth="1"/>
    <col min="3" max="3" width="18.28125" style="42" customWidth="1"/>
    <col min="4" max="4" width="18.421875" style="42" customWidth="1"/>
    <col min="5" max="5" width="17.28125" style="42" customWidth="1"/>
  </cols>
  <sheetData>
    <row r="3" ht="14.25">
      <c r="C3" s="42" t="s">
        <v>0</v>
      </c>
    </row>
    <row r="4" ht="14.25">
      <c r="C4" s="42" t="s">
        <v>1</v>
      </c>
    </row>
    <row r="5" ht="14.25">
      <c r="B5" s="42" t="s">
        <v>2</v>
      </c>
    </row>
    <row r="6" ht="14.25">
      <c r="C6" s="42" t="s">
        <v>72</v>
      </c>
    </row>
    <row r="7" spans="2:4" ht="14.25">
      <c r="B7" s="42" t="s">
        <v>50</v>
      </c>
      <c r="C7" s="42" t="s">
        <v>57</v>
      </c>
      <c r="D7" s="42">
        <v>2</v>
      </c>
    </row>
    <row r="10" spans="2:5" ht="14.25">
      <c r="B10" s="42" t="s">
        <v>4</v>
      </c>
      <c r="C10" s="42" t="s">
        <v>5</v>
      </c>
      <c r="D10" s="42" t="s">
        <v>6</v>
      </c>
      <c r="E10" s="42" t="s">
        <v>7</v>
      </c>
    </row>
    <row r="11" spans="2:5" ht="14.25">
      <c r="B11" s="42" t="s">
        <v>8</v>
      </c>
      <c r="C11" s="33">
        <v>2950.5</v>
      </c>
      <c r="D11" s="33">
        <v>4136.13</v>
      </c>
      <c r="E11" s="42">
        <f>D26</f>
        <v>0</v>
      </c>
    </row>
    <row r="12" spans="2:5" ht="14.25">
      <c r="B12" s="42" t="s">
        <v>9</v>
      </c>
      <c r="E12" s="42">
        <f>C11-E11</f>
        <v>2950.5</v>
      </c>
    </row>
    <row r="14" spans="2:4" ht="14.25">
      <c r="B14" s="42" t="s">
        <v>10</v>
      </c>
      <c r="D14" s="42" t="s">
        <v>11</v>
      </c>
    </row>
    <row r="16" ht="14.25">
      <c r="D16" s="21"/>
    </row>
    <row r="17" ht="14.25">
      <c r="D17" s="21"/>
    </row>
    <row r="18" ht="14.25">
      <c r="D18" s="21"/>
    </row>
    <row r="19" ht="14.25">
      <c r="D19" s="21"/>
    </row>
    <row r="26" spans="2:4" ht="14.25">
      <c r="B26" s="42" t="s">
        <v>12</v>
      </c>
      <c r="D26" s="42">
        <f>SUM(D15:D25)</f>
        <v>0</v>
      </c>
    </row>
    <row r="28" ht="14.25">
      <c r="B28" s="42" t="s">
        <v>13</v>
      </c>
    </row>
    <row r="29" spans="2:3" ht="14.25">
      <c r="B29" s="42" t="s">
        <v>14</v>
      </c>
      <c r="C29" s="42" t="s">
        <v>68</v>
      </c>
    </row>
    <row r="30" ht="14.25">
      <c r="C30" s="42" t="s">
        <v>0</v>
      </c>
    </row>
    <row r="31" ht="14.25">
      <c r="C31" s="42" t="s">
        <v>1</v>
      </c>
    </row>
    <row r="32" ht="14.25">
      <c r="B32" s="42" t="s">
        <v>2</v>
      </c>
    </row>
    <row r="33" ht="14.25">
      <c r="C33" s="42" t="s">
        <v>71</v>
      </c>
    </row>
    <row r="34" spans="2:4" ht="14.25">
      <c r="B34" s="42" t="s">
        <v>50</v>
      </c>
      <c r="C34" s="42" t="s">
        <v>57</v>
      </c>
      <c r="D34" s="42">
        <v>4</v>
      </c>
    </row>
    <row r="37" spans="2:5" ht="14.25">
      <c r="B37" s="42" t="s">
        <v>4</v>
      </c>
      <c r="C37" s="42" t="s">
        <v>5</v>
      </c>
      <c r="D37" s="42" t="s">
        <v>6</v>
      </c>
      <c r="E37" s="42" t="s">
        <v>7</v>
      </c>
    </row>
    <row r="38" spans="2:5" ht="14.25">
      <c r="B38" s="42" t="s">
        <v>8</v>
      </c>
      <c r="C38" s="33">
        <v>2660.16</v>
      </c>
      <c r="D38" s="33">
        <v>3103.52</v>
      </c>
      <c r="E38" s="42">
        <f>D53</f>
        <v>0</v>
      </c>
    </row>
    <row r="39" spans="2:5" ht="14.25">
      <c r="B39" s="42" t="s">
        <v>9</v>
      </c>
      <c r="E39" s="42">
        <f>C38-E38</f>
        <v>2660.16</v>
      </c>
    </row>
    <row r="41" spans="2:4" ht="14.25">
      <c r="B41" s="42" t="s">
        <v>10</v>
      </c>
      <c r="D41" s="42" t="s">
        <v>11</v>
      </c>
    </row>
    <row r="43" ht="14.25">
      <c r="D43" s="21"/>
    </row>
    <row r="44" ht="14.25">
      <c r="D44" s="21"/>
    </row>
    <row r="53" spans="2:4" ht="14.25">
      <c r="B53" s="42" t="s">
        <v>12</v>
      </c>
      <c r="D53" s="42">
        <f>SUM(D42:D52)</f>
        <v>0</v>
      </c>
    </row>
    <row r="55" ht="14.25">
      <c r="B55" s="42" t="s">
        <v>13</v>
      </c>
    </row>
    <row r="56" spans="2:3" ht="14.25">
      <c r="B56" s="42" t="s">
        <v>14</v>
      </c>
      <c r="C56" s="42" t="s">
        <v>68</v>
      </c>
    </row>
    <row r="63" ht="14.25">
      <c r="C63" s="42" t="s">
        <v>0</v>
      </c>
    </row>
    <row r="64" ht="14.25">
      <c r="C64" s="42" t="s">
        <v>1</v>
      </c>
    </row>
    <row r="65" ht="14.25">
      <c r="B65" s="42" t="s">
        <v>2</v>
      </c>
    </row>
    <row r="66" ht="14.25">
      <c r="C66" s="42" t="s">
        <v>71</v>
      </c>
    </row>
    <row r="67" spans="2:4" ht="14.25">
      <c r="B67" s="42" t="s">
        <v>50</v>
      </c>
      <c r="C67" s="42" t="s">
        <v>57</v>
      </c>
      <c r="D67" s="42">
        <v>7</v>
      </c>
    </row>
    <row r="70" spans="2:5" ht="14.25">
      <c r="B70" s="42" t="s">
        <v>4</v>
      </c>
      <c r="C70" s="42" t="s">
        <v>5</v>
      </c>
      <c r="D70" s="42" t="s">
        <v>6</v>
      </c>
      <c r="E70" s="42" t="s">
        <v>7</v>
      </c>
    </row>
    <row r="71" spans="2:5" ht="14.25">
      <c r="B71" s="42" t="s">
        <v>8</v>
      </c>
      <c r="C71" s="33">
        <v>7956.72</v>
      </c>
      <c r="D71" s="33">
        <v>8330.84</v>
      </c>
      <c r="E71" s="42">
        <f>D86</f>
        <v>0</v>
      </c>
    </row>
    <row r="72" spans="2:5" ht="14.25">
      <c r="B72" s="42" t="s">
        <v>45</v>
      </c>
      <c r="E72" s="42">
        <f>C71-E71</f>
        <v>7956.72</v>
      </c>
    </row>
    <row r="74" spans="2:4" ht="14.25">
      <c r="B74" s="42" t="s">
        <v>10</v>
      </c>
      <c r="D74" s="42" t="s">
        <v>11</v>
      </c>
    </row>
    <row r="76" ht="14.25">
      <c r="D76" s="21"/>
    </row>
    <row r="77" ht="14.25">
      <c r="D77" s="21"/>
    </row>
    <row r="78" ht="14.25">
      <c r="D78" s="21"/>
    </row>
    <row r="79" ht="14.25">
      <c r="D79" s="21"/>
    </row>
    <row r="80" ht="14.25">
      <c r="D80" s="21"/>
    </row>
    <row r="81" spans="2:4" ht="14.25">
      <c r="B81" s="23"/>
      <c r="D81" s="21"/>
    </row>
    <row r="82" ht="14.25">
      <c r="D82" s="21"/>
    </row>
    <row r="83" ht="14.25">
      <c r="D83" s="21"/>
    </row>
    <row r="86" spans="2:4" ht="14.25">
      <c r="B86" s="42" t="s">
        <v>12</v>
      </c>
      <c r="D86" s="42">
        <f>SUM(D75:D85)</f>
        <v>0</v>
      </c>
    </row>
    <row r="88" ht="14.25">
      <c r="B88" s="42" t="s">
        <v>13</v>
      </c>
    </row>
    <row r="89" spans="2:3" ht="14.25">
      <c r="B89" s="42" t="s">
        <v>14</v>
      </c>
      <c r="C89" s="42" t="s">
        <v>68</v>
      </c>
    </row>
    <row r="94" ht="14.25">
      <c r="C94" s="42" t="s">
        <v>0</v>
      </c>
    </row>
    <row r="95" ht="14.25">
      <c r="C95" s="42" t="s">
        <v>1</v>
      </c>
    </row>
    <row r="96" ht="14.25">
      <c r="B96" s="42" t="s">
        <v>2</v>
      </c>
    </row>
    <row r="97" ht="14.25">
      <c r="C97" s="42" t="s">
        <v>72</v>
      </c>
    </row>
    <row r="98" spans="2:4" ht="14.25">
      <c r="B98" s="42" t="s">
        <v>50</v>
      </c>
      <c r="C98" s="42" t="s">
        <v>57</v>
      </c>
      <c r="D98" s="42" t="s">
        <v>58</v>
      </c>
    </row>
    <row r="101" spans="2:5" ht="14.25">
      <c r="B101" s="42" t="s">
        <v>4</v>
      </c>
      <c r="C101" s="42" t="s">
        <v>5</v>
      </c>
      <c r="D101" s="42" t="s">
        <v>6</v>
      </c>
      <c r="E101" s="42" t="s">
        <v>7</v>
      </c>
    </row>
    <row r="102" spans="2:5" ht="14.25">
      <c r="B102" s="42" t="s">
        <v>8</v>
      </c>
      <c r="C102" s="33">
        <v>18673.26</v>
      </c>
      <c r="D102" s="33">
        <v>17207.93</v>
      </c>
      <c r="E102" s="42">
        <f>D117</f>
        <v>9888.09</v>
      </c>
    </row>
    <row r="103" spans="2:5" ht="14.25">
      <c r="B103" s="42" t="s">
        <v>9</v>
      </c>
      <c r="E103" s="42">
        <f>C102-E102</f>
        <v>8785.169999999998</v>
      </c>
    </row>
    <row r="105" spans="2:4" ht="14.25">
      <c r="B105" s="42" t="s">
        <v>10</v>
      </c>
      <c r="D105" s="42" t="s">
        <v>11</v>
      </c>
    </row>
    <row r="107" spans="2:4" ht="14.25">
      <c r="B107" s="49" t="s">
        <v>391</v>
      </c>
      <c r="D107" s="49">
        <v>2920.81</v>
      </c>
    </row>
    <row r="108" spans="2:4" ht="14.25">
      <c r="B108" s="49" t="s">
        <v>399</v>
      </c>
      <c r="D108" s="49">
        <v>6967.28</v>
      </c>
    </row>
    <row r="109" ht="14.25">
      <c r="D109" s="21"/>
    </row>
    <row r="110" ht="14.25">
      <c r="D110" s="21"/>
    </row>
    <row r="111" ht="14.25">
      <c r="D111" s="21"/>
    </row>
    <row r="112" ht="14.25">
      <c r="D112" s="21"/>
    </row>
    <row r="113" ht="14.25">
      <c r="D113" s="21"/>
    </row>
    <row r="114" ht="14.25">
      <c r="D114" s="21"/>
    </row>
    <row r="117" spans="2:4" ht="14.25">
      <c r="B117" s="42" t="s">
        <v>12</v>
      </c>
      <c r="D117" s="42">
        <f>SUM(D106:D116)</f>
        <v>9888.09</v>
      </c>
    </row>
    <row r="119" ht="14.25">
      <c r="B119" s="42" t="s">
        <v>13</v>
      </c>
    </row>
    <row r="120" spans="2:3" ht="14.25">
      <c r="B120" s="42" t="s">
        <v>14</v>
      </c>
      <c r="C120" s="42" t="s">
        <v>68</v>
      </c>
    </row>
    <row r="124" ht="14.25">
      <c r="C124" s="42" t="s">
        <v>0</v>
      </c>
    </row>
    <row r="125" ht="14.25">
      <c r="C125" s="42" t="s">
        <v>1</v>
      </c>
    </row>
    <row r="126" ht="14.25">
      <c r="B126" s="42" t="s">
        <v>2</v>
      </c>
    </row>
    <row r="127" ht="14.25">
      <c r="C127" s="42" t="s">
        <v>72</v>
      </c>
    </row>
    <row r="128" spans="2:4" ht="14.25">
      <c r="B128" s="42" t="s">
        <v>50</v>
      </c>
      <c r="C128" s="42" t="s">
        <v>57</v>
      </c>
      <c r="D128" s="42">
        <v>11</v>
      </c>
    </row>
    <row r="131" spans="2:5" ht="14.25">
      <c r="B131" s="42" t="s">
        <v>4</v>
      </c>
      <c r="C131" s="42" t="s">
        <v>5</v>
      </c>
      <c r="D131" s="42" t="s">
        <v>6</v>
      </c>
      <c r="E131" s="42" t="s">
        <v>7</v>
      </c>
    </row>
    <row r="132" spans="2:5" ht="14.25">
      <c r="B132" s="42" t="s">
        <v>8</v>
      </c>
      <c r="C132" s="33">
        <v>13305.7</v>
      </c>
      <c r="D132" s="33">
        <v>15054.19</v>
      </c>
      <c r="E132" s="42">
        <f>D147</f>
        <v>98900.93</v>
      </c>
    </row>
    <row r="133" spans="2:5" ht="14.25">
      <c r="B133" s="42" t="s">
        <v>45</v>
      </c>
      <c r="E133" s="42">
        <f>C132-E132</f>
        <v>-85595.23</v>
      </c>
    </row>
    <row r="135" spans="2:4" ht="14.25">
      <c r="B135" s="42" t="s">
        <v>10</v>
      </c>
      <c r="D135" s="42" t="s">
        <v>11</v>
      </c>
    </row>
    <row r="137" spans="2:4" ht="14.25">
      <c r="B137" s="49" t="s">
        <v>422</v>
      </c>
      <c r="D137" s="49">
        <v>36351</v>
      </c>
    </row>
    <row r="138" spans="2:4" ht="14.25">
      <c r="B138" s="49" t="s">
        <v>423</v>
      </c>
      <c r="D138" s="49">
        <v>50846</v>
      </c>
    </row>
    <row r="139" spans="2:4" ht="14.25">
      <c r="B139" s="49" t="s">
        <v>423</v>
      </c>
      <c r="D139" s="49">
        <v>11703.93</v>
      </c>
    </row>
    <row r="147" spans="2:4" ht="14.25">
      <c r="B147" s="42" t="s">
        <v>12</v>
      </c>
      <c r="D147" s="42">
        <f>SUM(D136:D146)</f>
        <v>98900.93</v>
      </c>
    </row>
    <row r="149" ht="14.25">
      <c r="B149" s="42" t="s">
        <v>13</v>
      </c>
    </row>
    <row r="150" spans="2:3" ht="14.25">
      <c r="B150" s="42" t="s">
        <v>14</v>
      </c>
      <c r="C150" s="42" t="s">
        <v>68</v>
      </c>
    </row>
    <row r="157" ht="14.25">
      <c r="C157" s="42" t="s">
        <v>0</v>
      </c>
    </row>
    <row r="158" ht="14.25">
      <c r="C158" s="42" t="s">
        <v>1</v>
      </c>
    </row>
    <row r="159" ht="14.25">
      <c r="B159" s="42" t="s">
        <v>2</v>
      </c>
    </row>
    <row r="160" ht="14.25">
      <c r="C160" s="42" t="s">
        <v>69</v>
      </c>
    </row>
    <row r="161" spans="2:4" ht="14.25">
      <c r="B161" s="42" t="s">
        <v>50</v>
      </c>
      <c r="C161" s="42" t="s">
        <v>57</v>
      </c>
      <c r="D161" s="42">
        <v>13</v>
      </c>
    </row>
    <row r="164" spans="2:5" ht="14.25">
      <c r="B164" s="42" t="s">
        <v>4</v>
      </c>
      <c r="C164" s="42" t="s">
        <v>5</v>
      </c>
      <c r="D164" s="42" t="s">
        <v>6</v>
      </c>
      <c r="E164" s="42" t="s">
        <v>7</v>
      </c>
    </row>
    <row r="165" spans="2:5" ht="14.25">
      <c r="B165" s="42" t="s">
        <v>8</v>
      </c>
      <c r="C165" s="33">
        <v>38575.5</v>
      </c>
      <c r="D165" s="33">
        <v>39044.42</v>
      </c>
      <c r="E165" s="42">
        <f>D180</f>
        <v>0</v>
      </c>
    </row>
    <row r="166" spans="2:5" ht="14.25">
      <c r="B166" s="42" t="s">
        <v>59</v>
      </c>
      <c r="E166" s="42">
        <f>C165-E165</f>
        <v>38575.5</v>
      </c>
    </row>
    <row r="168" spans="2:4" ht="14.25">
      <c r="B168" s="42" t="s">
        <v>10</v>
      </c>
      <c r="D168" s="42" t="s">
        <v>11</v>
      </c>
    </row>
    <row r="170" ht="14.25">
      <c r="D170" s="21"/>
    </row>
    <row r="171" ht="14.25">
      <c r="D171" s="21"/>
    </row>
    <row r="172" ht="14.25">
      <c r="D172" s="21"/>
    </row>
    <row r="173" ht="14.25">
      <c r="D173" s="21"/>
    </row>
    <row r="180" spans="2:4" ht="14.25">
      <c r="B180" s="42" t="s">
        <v>12</v>
      </c>
      <c r="D180" s="42">
        <f>SUM(D169:D179)</f>
        <v>0</v>
      </c>
    </row>
    <row r="182" ht="14.25">
      <c r="B182" s="42" t="s">
        <v>13</v>
      </c>
    </row>
    <row r="183" spans="2:3" ht="14.25">
      <c r="B183" s="42" t="s">
        <v>14</v>
      </c>
      <c r="C183" s="42" t="s">
        <v>68</v>
      </c>
    </row>
    <row r="189" ht="14.25">
      <c r="C189" s="42" t="s">
        <v>0</v>
      </c>
    </row>
    <row r="190" ht="14.25">
      <c r="C190" s="42" t="s">
        <v>1</v>
      </c>
    </row>
    <row r="191" ht="14.25">
      <c r="B191" s="42" t="s">
        <v>2</v>
      </c>
    </row>
    <row r="192" ht="14.25">
      <c r="C192" s="42" t="s">
        <v>71</v>
      </c>
    </row>
    <row r="193" spans="2:4" ht="14.25">
      <c r="B193" s="42" t="s">
        <v>50</v>
      </c>
      <c r="C193" s="42" t="s">
        <v>57</v>
      </c>
      <c r="D193" s="42">
        <v>15</v>
      </c>
    </row>
    <row r="196" spans="2:5" ht="14.25">
      <c r="B196" s="42" t="s">
        <v>4</v>
      </c>
      <c r="C196" s="42" t="s">
        <v>5</v>
      </c>
      <c r="D196" s="42" t="s">
        <v>6</v>
      </c>
      <c r="E196" s="42" t="s">
        <v>7</v>
      </c>
    </row>
    <row r="197" spans="2:5" ht="14.25">
      <c r="B197" s="42" t="s">
        <v>8</v>
      </c>
      <c r="C197" s="33">
        <v>9547.8</v>
      </c>
      <c r="D197" s="33">
        <v>12171.91</v>
      </c>
      <c r="E197" s="42">
        <f>D212</f>
        <v>0</v>
      </c>
    </row>
    <row r="198" spans="2:5" ht="14.25">
      <c r="B198" s="42" t="s">
        <v>44</v>
      </c>
      <c r="E198" s="42">
        <f>C197-E197</f>
        <v>9547.8</v>
      </c>
    </row>
    <row r="200" spans="2:4" ht="14.25">
      <c r="B200" s="42" t="s">
        <v>10</v>
      </c>
      <c r="D200" s="42" t="s">
        <v>11</v>
      </c>
    </row>
    <row r="202" spans="4:6" ht="14.25">
      <c r="D202" s="21"/>
      <c r="F202" s="1"/>
    </row>
    <row r="203" spans="4:6" ht="14.25">
      <c r="D203" s="21"/>
      <c r="F203" s="1"/>
    </row>
    <row r="204" spans="4:6" ht="14.25">
      <c r="D204" s="21"/>
      <c r="F204" s="1"/>
    </row>
    <row r="205" ht="14.25">
      <c r="F205" s="1"/>
    </row>
    <row r="206" ht="14.25">
      <c r="F206" s="1"/>
    </row>
    <row r="207" ht="14.25">
      <c r="F207" s="1"/>
    </row>
    <row r="208" ht="14.25">
      <c r="F208" s="1"/>
    </row>
    <row r="209" ht="14.25">
      <c r="F209" s="1"/>
    </row>
    <row r="210" ht="14.25">
      <c r="F210" s="1"/>
    </row>
    <row r="211" ht="14.25">
      <c r="F211" s="1"/>
    </row>
    <row r="212" spans="2:6" ht="14.25">
      <c r="B212" s="42" t="s">
        <v>12</v>
      </c>
      <c r="D212" s="42">
        <f>SUM(D201:D211)</f>
        <v>0</v>
      </c>
      <c r="F212" s="1"/>
    </row>
    <row r="213" ht="14.25">
      <c r="F213" s="1"/>
    </row>
    <row r="214" spans="2:6" ht="14.25">
      <c r="B214" s="42" t="s">
        <v>13</v>
      </c>
      <c r="F214" s="1"/>
    </row>
    <row r="215" spans="2:6" ht="14.25">
      <c r="B215" s="42" t="s">
        <v>14</v>
      </c>
      <c r="C215" s="42" t="s">
        <v>68</v>
      </c>
      <c r="F215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5:F1108"/>
  <sheetViews>
    <sheetView zoomScalePageLayoutView="0" workbookViewId="0" topLeftCell="A1104">
      <selection activeCell="B1076" sqref="B1076:E1108"/>
    </sheetView>
  </sheetViews>
  <sheetFormatPr defaultColWidth="9.140625" defaultRowHeight="15"/>
  <cols>
    <col min="2" max="2" width="27.421875" style="42" customWidth="1"/>
    <col min="3" max="3" width="18.28125" style="50" customWidth="1"/>
    <col min="4" max="4" width="18.8515625" style="50" customWidth="1"/>
    <col min="5" max="5" width="16.7109375" style="42" customWidth="1"/>
    <col min="6" max="6" width="9.140625" style="20" customWidth="1"/>
  </cols>
  <sheetData>
    <row r="5" ht="14.25">
      <c r="C5" s="50" t="s">
        <v>0</v>
      </c>
    </row>
    <row r="6" ht="14.25">
      <c r="C6" s="50" t="s">
        <v>1</v>
      </c>
    </row>
    <row r="7" ht="14.25">
      <c r="B7" s="42" t="s">
        <v>2</v>
      </c>
    </row>
    <row r="8" ht="14.25">
      <c r="C8" s="50" t="s">
        <v>71</v>
      </c>
    </row>
    <row r="9" spans="2:4" ht="14.25">
      <c r="B9" s="42" t="s">
        <v>50</v>
      </c>
      <c r="C9" s="50" t="s">
        <v>60</v>
      </c>
      <c r="D9" s="50">
        <v>1</v>
      </c>
    </row>
    <row r="12" spans="2:5" ht="14.25">
      <c r="B12" s="42" t="s">
        <v>4</v>
      </c>
      <c r="C12" s="50" t="s">
        <v>5</v>
      </c>
      <c r="D12" s="50" t="s">
        <v>6</v>
      </c>
      <c r="E12" s="42" t="s">
        <v>7</v>
      </c>
    </row>
    <row r="13" spans="2:5" ht="14.25">
      <c r="B13" s="42" t="s">
        <v>8</v>
      </c>
      <c r="C13" s="50">
        <v>18949.74</v>
      </c>
      <c r="D13" s="50">
        <v>20664.15</v>
      </c>
      <c r="E13" s="42">
        <f>D28</f>
        <v>3626</v>
      </c>
    </row>
    <row r="14" spans="2:5" ht="14.25">
      <c r="B14" s="42" t="s">
        <v>9</v>
      </c>
      <c r="E14" s="42">
        <f>C13-E13</f>
        <v>15323.740000000002</v>
      </c>
    </row>
    <row r="16" spans="2:4" ht="14.25">
      <c r="B16" s="42" t="s">
        <v>10</v>
      </c>
      <c r="D16" s="50" t="s">
        <v>11</v>
      </c>
    </row>
    <row r="18" spans="2:4" ht="14.25">
      <c r="B18" s="44" t="s">
        <v>102</v>
      </c>
      <c r="D18" s="44">
        <v>3626</v>
      </c>
    </row>
    <row r="19" ht="14.25">
      <c r="D19" s="21"/>
    </row>
    <row r="28" spans="2:4" ht="14.25">
      <c r="B28" s="42" t="s">
        <v>12</v>
      </c>
      <c r="D28" s="50">
        <f>SUM(D17:D27)</f>
        <v>3626</v>
      </c>
    </row>
    <row r="30" ht="14.25">
      <c r="B30" s="42" t="s">
        <v>13</v>
      </c>
    </row>
    <row r="31" spans="2:3" ht="14.25">
      <c r="B31" s="42" t="s">
        <v>14</v>
      </c>
      <c r="C31" s="50" t="s">
        <v>68</v>
      </c>
    </row>
    <row r="53" ht="14.25">
      <c r="C53" s="50" t="s">
        <v>0</v>
      </c>
    </row>
    <row r="54" ht="14.25">
      <c r="C54" s="50" t="s">
        <v>1</v>
      </c>
    </row>
    <row r="55" ht="14.25">
      <c r="B55" s="42" t="s">
        <v>2</v>
      </c>
    </row>
    <row r="56" ht="14.25">
      <c r="C56" s="50" t="s">
        <v>70</v>
      </c>
    </row>
    <row r="57" spans="2:4" ht="14.25">
      <c r="B57" s="42" t="s">
        <v>50</v>
      </c>
      <c r="C57" s="50" t="s">
        <v>60</v>
      </c>
      <c r="D57" s="50">
        <v>3</v>
      </c>
    </row>
    <row r="60" spans="2:5" ht="14.25">
      <c r="B60" s="42" t="s">
        <v>4</v>
      </c>
      <c r="C60" s="50" t="s">
        <v>5</v>
      </c>
      <c r="D60" s="50" t="s">
        <v>6</v>
      </c>
      <c r="E60" s="42" t="s">
        <v>7</v>
      </c>
    </row>
    <row r="61" spans="2:5" ht="14.25">
      <c r="B61" s="42" t="s">
        <v>8</v>
      </c>
      <c r="C61" s="50">
        <v>25974</v>
      </c>
      <c r="D61" s="50">
        <v>27073.22</v>
      </c>
      <c r="E61" s="42">
        <f>D77</f>
        <v>92066.90000000002</v>
      </c>
    </row>
    <row r="62" spans="2:5" ht="14.25">
      <c r="B62" s="42" t="s">
        <v>9</v>
      </c>
      <c r="E62" s="42">
        <f>C61-E61</f>
        <v>-66092.90000000002</v>
      </c>
    </row>
    <row r="64" spans="2:4" ht="14.25">
      <c r="B64" s="42" t="s">
        <v>10</v>
      </c>
      <c r="D64" s="50" t="s">
        <v>11</v>
      </c>
    </row>
    <row r="66" spans="2:4" ht="14.25">
      <c r="B66" s="49" t="s">
        <v>424</v>
      </c>
      <c r="D66" s="49">
        <v>1280.73</v>
      </c>
    </row>
    <row r="67" spans="2:4" ht="14.25">
      <c r="B67" s="49" t="s">
        <v>425</v>
      </c>
      <c r="D67" s="49">
        <v>62933.05</v>
      </c>
    </row>
    <row r="68" spans="2:4" ht="14.25">
      <c r="B68" s="49" t="s">
        <v>322</v>
      </c>
      <c r="D68" s="49">
        <v>14264.7</v>
      </c>
    </row>
    <row r="69" spans="2:4" ht="14.25">
      <c r="B69" s="49" t="s">
        <v>426</v>
      </c>
      <c r="D69" s="49">
        <v>679.63</v>
      </c>
    </row>
    <row r="70" spans="2:4" ht="28.5">
      <c r="B70" s="49" t="s">
        <v>427</v>
      </c>
      <c r="D70" s="49">
        <v>12153.24</v>
      </c>
    </row>
    <row r="71" spans="2:4" ht="14.25">
      <c r="B71" s="49" t="s">
        <v>428</v>
      </c>
      <c r="D71" s="49">
        <v>755.55</v>
      </c>
    </row>
    <row r="77" spans="2:4" ht="14.25">
      <c r="B77" s="42" t="s">
        <v>12</v>
      </c>
      <c r="D77" s="50">
        <f>SUM(D65:D76)</f>
        <v>92066.90000000002</v>
      </c>
    </row>
    <row r="79" ht="14.25">
      <c r="B79" s="42" t="s">
        <v>13</v>
      </c>
    </row>
    <row r="80" spans="2:3" ht="14.25">
      <c r="B80" s="42" t="s">
        <v>14</v>
      </c>
      <c r="C80" s="50" t="s">
        <v>68</v>
      </c>
    </row>
    <row r="102" ht="14.25">
      <c r="C102" s="50" t="s">
        <v>0</v>
      </c>
    </row>
    <row r="103" ht="14.25">
      <c r="C103" s="50" t="s">
        <v>1</v>
      </c>
    </row>
    <row r="104" ht="14.25">
      <c r="B104" s="42" t="s">
        <v>2</v>
      </c>
    </row>
    <row r="105" ht="14.25">
      <c r="C105" s="50" t="s">
        <v>71</v>
      </c>
    </row>
    <row r="106" spans="2:4" ht="14.25">
      <c r="B106" s="42" t="s">
        <v>50</v>
      </c>
      <c r="C106" s="50" t="s">
        <v>60</v>
      </c>
      <c r="D106" s="50">
        <v>4</v>
      </c>
    </row>
    <row r="109" spans="2:5" ht="14.25">
      <c r="B109" s="42" t="s">
        <v>4</v>
      </c>
      <c r="C109" s="50" t="s">
        <v>5</v>
      </c>
      <c r="D109" s="50" t="s">
        <v>6</v>
      </c>
      <c r="E109" s="42" t="s">
        <v>7</v>
      </c>
    </row>
    <row r="110" spans="2:5" ht="14.25">
      <c r="B110" s="42" t="s">
        <v>8</v>
      </c>
      <c r="C110" s="50">
        <v>18882.36</v>
      </c>
      <c r="D110" s="50">
        <v>21691.5</v>
      </c>
      <c r="E110" s="42">
        <f>D125</f>
        <v>22611.920000000002</v>
      </c>
    </row>
    <row r="111" spans="2:5" ht="14.25">
      <c r="B111" s="42" t="s">
        <v>9</v>
      </c>
      <c r="E111" s="42">
        <f>C110-E110</f>
        <v>-3729.5600000000013</v>
      </c>
    </row>
    <row r="113" spans="2:4" ht="14.25">
      <c r="B113" s="42" t="s">
        <v>10</v>
      </c>
      <c r="D113" s="50" t="s">
        <v>11</v>
      </c>
    </row>
    <row r="115" spans="2:4" ht="14.25">
      <c r="B115" s="44" t="s">
        <v>403</v>
      </c>
      <c r="D115" s="44">
        <v>883.74</v>
      </c>
    </row>
    <row r="116" spans="2:4" ht="14.25">
      <c r="B116" s="44" t="s">
        <v>428</v>
      </c>
      <c r="D116" s="44">
        <v>864.66</v>
      </c>
    </row>
    <row r="117" spans="2:4" ht="14.25">
      <c r="B117" s="44" t="s">
        <v>102</v>
      </c>
      <c r="D117" s="44">
        <v>16711</v>
      </c>
    </row>
    <row r="118" spans="2:4" ht="14.25">
      <c r="B118" s="44" t="s">
        <v>429</v>
      </c>
      <c r="D118" s="44">
        <v>4152.52</v>
      </c>
    </row>
    <row r="119" ht="14.25">
      <c r="D119" s="21"/>
    </row>
    <row r="120" ht="14.25">
      <c r="D120" s="21"/>
    </row>
    <row r="121" ht="14.25">
      <c r="D121" s="21"/>
    </row>
    <row r="125" spans="2:4" ht="14.25">
      <c r="B125" s="42" t="s">
        <v>12</v>
      </c>
      <c r="D125" s="50">
        <f>SUM(D114:D124)</f>
        <v>22611.920000000002</v>
      </c>
    </row>
    <row r="127" ht="14.25">
      <c r="B127" s="42" t="s">
        <v>13</v>
      </c>
    </row>
    <row r="128" spans="2:3" ht="14.25">
      <c r="B128" s="42" t="s">
        <v>14</v>
      </c>
      <c r="C128" s="50" t="s">
        <v>68</v>
      </c>
    </row>
    <row r="151" ht="14.25">
      <c r="C151" s="50" t="s">
        <v>0</v>
      </c>
    </row>
    <row r="152" ht="14.25">
      <c r="C152" s="50" t="s">
        <v>1</v>
      </c>
    </row>
    <row r="153" ht="14.25">
      <c r="B153" s="42" t="s">
        <v>2</v>
      </c>
    </row>
    <row r="154" ht="14.25">
      <c r="C154" s="50" t="s">
        <v>70</v>
      </c>
    </row>
    <row r="155" spans="2:4" ht="14.25">
      <c r="B155" s="42" t="s">
        <v>50</v>
      </c>
      <c r="C155" s="50" t="s">
        <v>60</v>
      </c>
      <c r="D155" s="50">
        <v>5</v>
      </c>
    </row>
    <row r="158" spans="2:5" ht="14.25">
      <c r="B158" s="42" t="s">
        <v>4</v>
      </c>
      <c r="C158" s="50" t="s">
        <v>5</v>
      </c>
      <c r="D158" s="50" t="s">
        <v>6</v>
      </c>
      <c r="E158" s="42" t="s">
        <v>7</v>
      </c>
    </row>
    <row r="159" spans="2:5" ht="14.25">
      <c r="B159" s="42" t="s">
        <v>8</v>
      </c>
      <c r="C159" s="50">
        <v>25352.74</v>
      </c>
      <c r="D159" s="50">
        <v>28773.71</v>
      </c>
      <c r="E159" s="42">
        <f>D174</f>
        <v>18474.4</v>
      </c>
    </row>
    <row r="160" spans="2:5" ht="14.25">
      <c r="B160" s="42" t="s">
        <v>9</v>
      </c>
      <c r="E160" s="42">
        <f>C159-E159</f>
        <v>6878.34</v>
      </c>
    </row>
    <row r="162" spans="2:4" ht="14.25">
      <c r="B162" s="42" t="s">
        <v>10</v>
      </c>
      <c r="D162" s="50" t="s">
        <v>11</v>
      </c>
    </row>
    <row r="164" spans="2:4" ht="28.5">
      <c r="B164" s="49" t="s">
        <v>427</v>
      </c>
      <c r="D164" s="49">
        <v>18474.4</v>
      </c>
    </row>
    <row r="165" ht="14.25">
      <c r="D165" s="21"/>
    </row>
    <row r="166" ht="14.25">
      <c r="D166" s="21"/>
    </row>
    <row r="174" spans="2:4" ht="14.25">
      <c r="B174" s="42" t="s">
        <v>12</v>
      </c>
      <c r="D174" s="50">
        <f>SUM(D163:D173)</f>
        <v>18474.4</v>
      </c>
    </row>
    <row r="176" ht="14.25">
      <c r="B176" s="42" t="s">
        <v>13</v>
      </c>
    </row>
    <row r="177" spans="2:3" ht="14.25">
      <c r="B177" s="42" t="s">
        <v>14</v>
      </c>
      <c r="C177" s="50" t="s">
        <v>68</v>
      </c>
    </row>
    <row r="198" ht="14.25">
      <c r="C198" s="50" t="s">
        <v>0</v>
      </c>
    </row>
    <row r="199" ht="14.25">
      <c r="C199" s="50" t="s">
        <v>1</v>
      </c>
    </row>
    <row r="200" ht="14.25">
      <c r="B200" s="42" t="s">
        <v>2</v>
      </c>
    </row>
    <row r="201" ht="14.25">
      <c r="C201" s="50" t="s">
        <v>71</v>
      </c>
    </row>
    <row r="202" spans="2:4" ht="14.25">
      <c r="B202" s="42" t="s">
        <v>50</v>
      </c>
      <c r="C202" s="50" t="s">
        <v>60</v>
      </c>
      <c r="D202" s="50">
        <v>7</v>
      </c>
    </row>
    <row r="205" spans="2:5" ht="14.25">
      <c r="B205" s="42" t="s">
        <v>4</v>
      </c>
      <c r="C205" s="50" t="s">
        <v>5</v>
      </c>
      <c r="D205" s="50" t="s">
        <v>6</v>
      </c>
      <c r="E205" s="42" t="s">
        <v>7</v>
      </c>
    </row>
    <row r="206" spans="2:5" ht="14.25">
      <c r="B206" s="42" t="s">
        <v>8</v>
      </c>
      <c r="C206" s="50">
        <v>18584.7</v>
      </c>
      <c r="D206" s="50">
        <v>20489.93</v>
      </c>
      <c r="E206" s="42">
        <f>D221</f>
        <v>0</v>
      </c>
    </row>
    <row r="207" spans="2:5" ht="14.25">
      <c r="B207" s="42" t="s">
        <v>9</v>
      </c>
      <c r="E207" s="42">
        <f>C206-E206</f>
        <v>18584.7</v>
      </c>
    </row>
    <row r="209" spans="2:4" ht="14.25">
      <c r="B209" s="42" t="s">
        <v>10</v>
      </c>
      <c r="D209" s="50" t="s">
        <v>11</v>
      </c>
    </row>
    <row r="211" ht="14.25">
      <c r="D211" s="21"/>
    </row>
    <row r="212" ht="14.25">
      <c r="D212" s="21"/>
    </row>
    <row r="213" ht="14.25">
      <c r="D213" s="21"/>
    </row>
    <row r="214" ht="14.25">
      <c r="D214" s="21"/>
    </row>
    <row r="215" ht="14.25">
      <c r="D215" s="21"/>
    </row>
    <row r="216" ht="14.25">
      <c r="D216" s="21"/>
    </row>
    <row r="217" ht="14.25">
      <c r="D217" s="21"/>
    </row>
    <row r="218" ht="14.25">
      <c r="D218" s="21"/>
    </row>
    <row r="221" spans="2:4" ht="14.25">
      <c r="B221" s="42" t="s">
        <v>12</v>
      </c>
      <c r="D221" s="50">
        <f>SUM(D210:D220)</f>
        <v>0</v>
      </c>
    </row>
    <row r="223" ht="14.25">
      <c r="B223" s="42" t="s">
        <v>13</v>
      </c>
    </row>
    <row r="224" spans="2:3" ht="14.25">
      <c r="B224" s="42" t="s">
        <v>14</v>
      </c>
      <c r="C224" s="50" t="s">
        <v>68</v>
      </c>
    </row>
    <row r="248" ht="14.25">
      <c r="C248" s="50" t="s">
        <v>0</v>
      </c>
    </row>
    <row r="249" ht="14.25">
      <c r="C249" s="50" t="s">
        <v>1</v>
      </c>
    </row>
    <row r="250" ht="14.25">
      <c r="B250" s="42" t="s">
        <v>2</v>
      </c>
    </row>
    <row r="251" ht="14.25">
      <c r="C251" s="50" t="s">
        <v>71</v>
      </c>
    </row>
    <row r="252" spans="2:4" ht="14.25">
      <c r="B252" s="42" t="s">
        <v>50</v>
      </c>
      <c r="C252" s="50" t="s">
        <v>60</v>
      </c>
      <c r="D252" s="50">
        <v>9</v>
      </c>
    </row>
    <row r="255" spans="2:5" ht="14.25">
      <c r="B255" s="42" t="s">
        <v>4</v>
      </c>
      <c r="C255" s="50" t="s">
        <v>5</v>
      </c>
      <c r="D255" s="50" t="s">
        <v>6</v>
      </c>
      <c r="E255" s="42" t="s">
        <v>7</v>
      </c>
    </row>
    <row r="256" spans="2:5" ht="14.25">
      <c r="B256" s="42" t="s">
        <v>8</v>
      </c>
      <c r="C256" s="55">
        <v>18787.100000000002</v>
      </c>
      <c r="D256" s="55">
        <v>21485.79</v>
      </c>
      <c r="E256" s="42">
        <f>D271</f>
        <v>58990</v>
      </c>
    </row>
    <row r="257" spans="2:5" ht="14.25">
      <c r="B257" s="42" t="s">
        <v>9</v>
      </c>
      <c r="E257" s="42">
        <f>C256-E256</f>
        <v>-40202.899999999994</v>
      </c>
    </row>
    <row r="259" spans="2:4" ht="14.25">
      <c r="B259" s="42" t="s">
        <v>10</v>
      </c>
      <c r="D259" s="50" t="s">
        <v>11</v>
      </c>
    </row>
    <row r="261" spans="2:4" ht="14.25">
      <c r="B261" s="44" t="s">
        <v>102</v>
      </c>
      <c r="D261" s="44">
        <v>33771</v>
      </c>
    </row>
    <row r="262" spans="2:4" ht="14.25">
      <c r="B262" s="44" t="s">
        <v>102</v>
      </c>
      <c r="D262" s="44">
        <v>25219</v>
      </c>
    </row>
    <row r="263" ht="14.25">
      <c r="D263" s="21"/>
    </row>
    <row r="264" ht="14.25">
      <c r="D264" s="21"/>
    </row>
    <row r="265" ht="14.25">
      <c r="D265" s="21"/>
    </row>
    <row r="271" spans="2:4" ht="14.25">
      <c r="B271" s="42" t="s">
        <v>12</v>
      </c>
      <c r="D271" s="50">
        <f>SUM(D260:D270)</f>
        <v>58990</v>
      </c>
    </row>
    <row r="273" ht="14.25">
      <c r="B273" s="42" t="s">
        <v>13</v>
      </c>
    </row>
    <row r="274" spans="2:3" ht="14.25">
      <c r="B274" s="42" t="s">
        <v>14</v>
      </c>
      <c r="C274" s="50" t="s">
        <v>68</v>
      </c>
    </row>
    <row r="295" ht="14.25">
      <c r="C295" s="50" t="s">
        <v>0</v>
      </c>
    </row>
    <row r="296" ht="14.25">
      <c r="C296" s="50" t="s">
        <v>1</v>
      </c>
    </row>
    <row r="297" ht="14.25">
      <c r="B297" s="42" t="s">
        <v>2</v>
      </c>
    </row>
    <row r="298" ht="14.25">
      <c r="C298" s="50" t="s">
        <v>70</v>
      </c>
    </row>
    <row r="299" spans="2:4" ht="14.25">
      <c r="B299" s="42" t="s">
        <v>50</v>
      </c>
      <c r="C299" s="50" t="s">
        <v>60</v>
      </c>
      <c r="D299" s="50">
        <v>10</v>
      </c>
    </row>
    <row r="302" spans="2:5" ht="14.25">
      <c r="B302" s="42" t="s">
        <v>4</v>
      </c>
      <c r="C302" s="50" t="s">
        <v>5</v>
      </c>
      <c r="D302" s="50" t="s">
        <v>6</v>
      </c>
      <c r="E302" s="42" t="s">
        <v>7</v>
      </c>
    </row>
    <row r="303" spans="2:5" ht="14.25">
      <c r="B303" s="42" t="s">
        <v>8</v>
      </c>
      <c r="C303" s="50">
        <v>27615.6</v>
      </c>
      <c r="D303" s="50">
        <v>30940.4</v>
      </c>
      <c r="E303" s="42">
        <f>D318</f>
        <v>16572.59</v>
      </c>
    </row>
    <row r="304" spans="2:5" ht="14.25">
      <c r="B304" s="42" t="s">
        <v>9</v>
      </c>
      <c r="E304" s="42">
        <f>C303-E303</f>
        <v>11043.009999999998</v>
      </c>
    </row>
    <row r="306" spans="2:4" ht="14.25">
      <c r="B306" s="42" t="s">
        <v>10</v>
      </c>
      <c r="D306" s="50" t="s">
        <v>11</v>
      </c>
    </row>
    <row r="308" spans="2:4" ht="14.25">
      <c r="B308" s="49" t="s">
        <v>434</v>
      </c>
      <c r="D308" s="49">
        <v>4419.35</v>
      </c>
    </row>
    <row r="309" spans="2:4" ht="28.5">
      <c r="B309" s="49" t="s">
        <v>427</v>
      </c>
      <c r="D309" s="49">
        <v>12153.24</v>
      </c>
    </row>
    <row r="310" ht="14.25">
      <c r="D310" s="21"/>
    </row>
    <row r="311" ht="14.25">
      <c r="D311" s="21"/>
    </row>
    <row r="312" ht="14.25">
      <c r="D312" s="21"/>
    </row>
    <row r="318" spans="2:4" ht="14.25">
      <c r="B318" s="42" t="s">
        <v>12</v>
      </c>
      <c r="D318" s="50">
        <f>SUM(D307:D317)</f>
        <v>16572.59</v>
      </c>
    </row>
    <row r="320" ht="14.25">
      <c r="B320" s="42" t="s">
        <v>13</v>
      </c>
    </row>
    <row r="321" spans="2:3" ht="14.25">
      <c r="B321" s="42" t="s">
        <v>14</v>
      </c>
      <c r="C321" s="50" t="s">
        <v>68</v>
      </c>
    </row>
    <row r="344" ht="14.25">
      <c r="C344" s="50" t="s">
        <v>0</v>
      </c>
    </row>
    <row r="345" ht="14.25">
      <c r="C345" s="50" t="s">
        <v>1</v>
      </c>
    </row>
    <row r="346" ht="14.25">
      <c r="B346" s="42" t="s">
        <v>2</v>
      </c>
    </row>
    <row r="347" ht="14.25">
      <c r="C347" s="50" t="s">
        <v>71</v>
      </c>
    </row>
    <row r="348" spans="2:4" ht="14.25">
      <c r="B348" s="42" t="s">
        <v>50</v>
      </c>
      <c r="C348" s="50" t="s">
        <v>60</v>
      </c>
      <c r="D348" s="50">
        <v>11</v>
      </c>
    </row>
    <row r="351" spans="2:5" ht="14.25">
      <c r="B351" s="42" t="s">
        <v>4</v>
      </c>
      <c r="C351" s="50" t="s">
        <v>5</v>
      </c>
      <c r="D351" s="50" t="s">
        <v>6</v>
      </c>
      <c r="E351" s="42" t="s">
        <v>7</v>
      </c>
    </row>
    <row r="352" spans="2:5" ht="14.25">
      <c r="B352" s="42" t="s">
        <v>8</v>
      </c>
      <c r="C352" s="50">
        <v>18492.72</v>
      </c>
      <c r="D352" s="50">
        <v>21516.37</v>
      </c>
      <c r="E352" s="42">
        <f>D369</f>
        <v>61737</v>
      </c>
    </row>
    <row r="353" spans="2:5" ht="14.25">
      <c r="B353" s="42" t="s">
        <v>65</v>
      </c>
      <c r="E353" s="42">
        <f>C352-E352</f>
        <v>-43244.28</v>
      </c>
    </row>
    <row r="355" spans="2:4" ht="14.25">
      <c r="B355" s="42" t="s">
        <v>10</v>
      </c>
      <c r="D355" s="50" t="s">
        <v>11</v>
      </c>
    </row>
    <row r="357" spans="2:4" ht="14.25">
      <c r="B357" s="44" t="s">
        <v>296</v>
      </c>
      <c r="D357" s="44">
        <v>61737</v>
      </c>
    </row>
    <row r="358" ht="14.25">
      <c r="D358" s="21"/>
    </row>
    <row r="359" spans="2:4" ht="14.25">
      <c r="B359" s="23"/>
      <c r="D359" s="21"/>
    </row>
    <row r="369" spans="2:4" ht="14.25">
      <c r="B369" s="42" t="s">
        <v>12</v>
      </c>
      <c r="D369" s="50">
        <f>SUM(D356:D368)</f>
        <v>61737</v>
      </c>
    </row>
    <row r="371" ht="14.25">
      <c r="B371" s="42" t="s">
        <v>13</v>
      </c>
    </row>
    <row r="372" spans="2:3" ht="14.25">
      <c r="B372" s="42" t="s">
        <v>14</v>
      </c>
      <c r="C372" s="50" t="s">
        <v>68</v>
      </c>
    </row>
    <row r="391" ht="14.25">
      <c r="C391" s="50" t="s">
        <v>0</v>
      </c>
    </row>
    <row r="392" ht="14.25">
      <c r="C392" s="50" t="s">
        <v>1</v>
      </c>
    </row>
    <row r="393" ht="14.25">
      <c r="B393" s="42" t="s">
        <v>2</v>
      </c>
    </row>
    <row r="394" ht="14.25">
      <c r="C394" s="50" t="s">
        <v>71</v>
      </c>
    </row>
    <row r="395" spans="2:4" ht="14.25">
      <c r="B395" s="42" t="s">
        <v>50</v>
      </c>
      <c r="C395" s="50" t="s">
        <v>60</v>
      </c>
      <c r="D395" s="50">
        <v>12</v>
      </c>
    </row>
    <row r="398" spans="2:5" ht="14.25">
      <c r="B398" s="42" t="s">
        <v>4</v>
      </c>
      <c r="C398" s="50" t="s">
        <v>5</v>
      </c>
      <c r="D398" s="50" t="s">
        <v>6</v>
      </c>
      <c r="E398" s="42" t="s">
        <v>7</v>
      </c>
    </row>
    <row r="399" spans="2:5" ht="14.25">
      <c r="B399" s="42" t="s">
        <v>8</v>
      </c>
      <c r="C399" s="55">
        <v>24589.08</v>
      </c>
      <c r="D399" s="55">
        <v>29561.460000000003</v>
      </c>
      <c r="E399" s="42">
        <f>D415</f>
        <v>849.5</v>
      </c>
    </row>
    <row r="400" spans="2:5" ht="14.25">
      <c r="B400" s="42" t="s">
        <v>64</v>
      </c>
      <c r="E400" s="42">
        <f>C399-E399</f>
        <v>23739.58</v>
      </c>
    </row>
    <row r="402" spans="2:4" ht="14.25">
      <c r="B402" s="42" t="s">
        <v>10</v>
      </c>
      <c r="D402" s="50" t="s">
        <v>11</v>
      </c>
    </row>
    <row r="404" spans="2:4" ht="14.25">
      <c r="B404" s="44" t="s">
        <v>228</v>
      </c>
      <c r="D404" s="44">
        <v>849.5</v>
      </c>
    </row>
    <row r="405" ht="14.25">
      <c r="D405" s="21"/>
    </row>
    <row r="406" ht="14.25">
      <c r="D406" s="21"/>
    </row>
    <row r="407" ht="14.25">
      <c r="D407" s="21"/>
    </row>
    <row r="408" ht="14.25">
      <c r="D408" s="21"/>
    </row>
    <row r="409" ht="14.25">
      <c r="D409" s="21"/>
    </row>
    <row r="410" ht="14.25">
      <c r="D410" s="21"/>
    </row>
    <row r="411" ht="14.25">
      <c r="D411" s="21"/>
    </row>
    <row r="415" spans="2:4" ht="14.25">
      <c r="B415" s="42" t="s">
        <v>12</v>
      </c>
      <c r="D415" s="50">
        <f>SUM(D403:D414)</f>
        <v>849.5</v>
      </c>
    </row>
    <row r="417" ht="14.25">
      <c r="B417" s="42" t="s">
        <v>13</v>
      </c>
    </row>
    <row r="418" spans="2:3" ht="14.25">
      <c r="B418" s="42" t="s">
        <v>14</v>
      </c>
      <c r="C418" s="50" t="s">
        <v>68</v>
      </c>
    </row>
    <row r="440" ht="14.25">
      <c r="C440" s="50" t="s">
        <v>0</v>
      </c>
    </row>
    <row r="441" ht="14.25">
      <c r="C441" s="50" t="s">
        <v>1</v>
      </c>
    </row>
    <row r="442" ht="14.25">
      <c r="B442" s="42" t="s">
        <v>2</v>
      </c>
    </row>
    <row r="443" ht="14.25">
      <c r="C443" s="50" t="s">
        <v>71</v>
      </c>
    </row>
    <row r="444" spans="2:4" ht="14.25">
      <c r="B444" s="42" t="s">
        <v>50</v>
      </c>
      <c r="C444" s="50" t="s">
        <v>60</v>
      </c>
      <c r="D444" s="50">
        <v>13</v>
      </c>
    </row>
    <row r="447" spans="2:5" ht="14.25">
      <c r="B447" s="42" t="s">
        <v>4</v>
      </c>
      <c r="C447" s="50" t="s">
        <v>5</v>
      </c>
      <c r="D447" s="50" t="s">
        <v>6</v>
      </c>
      <c r="E447" s="42" t="s">
        <v>7</v>
      </c>
    </row>
    <row r="448" spans="2:5" ht="14.25">
      <c r="B448" s="42" t="s">
        <v>8</v>
      </c>
      <c r="C448" s="50">
        <v>24382.32</v>
      </c>
      <c r="D448" s="50">
        <v>30561.39</v>
      </c>
      <c r="E448" s="42">
        <f>D463</f>
        <v>12109.04</v>
      </c>
    </row>
    <row r="449" spans="2:5" ht="14.25">
      <c r="B449" s="42" t="s">
        <v>9</v>
      </c>
      <c r="E449" s="42">
        <f>C448-E448</f>
        <v>12273.279999999999</v>
      </c>
    </row>
    <row r="451" spans="2:4" ht="14.25">
      <c r="B451" s="42" t="s">
        <v>10</v>
      </c>
      <c r="D451" s="50" t="s">
        <v>11</v>
      </c>
    </row>
    <row r="453" spans="2:4" ht="14.25">
      <c r="B453" s="44" t="s">
        <v>420</v>
      </c>
      <c r="D453" s="44">
        <v>1510.69</v>
      </c>
    </row>
    <row r="454" spans="2:4" ht="14.25">
      <c r="B454" s="44" t="s">
        <v>427</v>
      </c>
      <c r="D454" s="44">
        <v>10598.35</v>
      </c>
    </row>
    <row r="455" ht="14.25">
      <c r="D455" s="21"/>
    </row>
    <row r="456" ht="14.25">
      <c r="D456" s="21"/>
    </row>
    <row r="457" ht="14.25">
      <c r="D457" s="21"/>
    </row>
    <row r="458" ht="14.25">
      <c r="D458" s="21"/>
    </row>
    <row r="459" ht="14.25">
      <c r="D459" s="21"/>
    </row>
    <row r="460" ht="14.25">
      <c r="D460" s="21"/>
    </row>
    <row r="463" spans="2:4" ht="14.25">
      <c r="B463" s="42" t="s">
        <v>12</v>
      </c>
      <c r="D463" s="50">
        <f>SUM(D452:D462)</f>
        <v>12109.04</v>
      </c>
    </row>
    <row r="465" ht="14.25">
      <c r="B465" s="42" t="s">
        <v>13</v>
      </c>
    </row>
    <row r="466" spans="2:3" ht="14.25">
      <c r="B466" s="42" t="s">
        <v>14</v>
      </c>
      <c r="C466" s="50" t="s">
        <v>68</v>
      </c>
    </row>
    <row r="488" ht="14.25">
      <c r="C488" s="50" t="s">
        <v>0</v>
      </c>
    </row>
    <row r="489" ht="14.25">
      <c r="C489" s="50" t="s">
        <v>1</v>
      </c>
    </row>
    <row r="490" ht="14.25">
      <c r="B490" s="42" t="s">
        <v>2</v>
      </c>
    </row>
    <row r="491" ht="14.25">
      <c r="C491" s="50" t="s">
        <v>71</v>
      </c>
    </row>
    <row r="492" spans="2:4" ht="14.25">
      <c r="B492" s="42" t="s">
        <v>50</v>
      </c>
      <c r="C492" s="50" t="s">
        <v>60</v>
      </c>
      <c r="D492" s="50">
        <v>14</v>
      </c>
    </row>
    <row r="495" spans="2:5" ht="14.25">
      <c r="B495" s="42" t="s">
        <v>4</v>
      </c>
      <c r="C495" s="50" t="s">
        <v>5</v>
      </c>
      <c r="D495" s="50" t="s">
        <v>6</v>
      </c>
      <c r="E495" s="42" t="s">
        <v>7</v>
      </c>
    </row>
    <row r="496" spans="2:5" ht="14.25">
      <c r="B496" s="42" t="s">
        <v>8</v>
      </c>
      <c r="C496" s="50">
        <v>23818.62</v>
      </c>
      <c r="D496" s="50">
        <v>28051.04</v>
      </c>
      <c r="E496" s="42">
        <f>D514</f>
        <v>73095</v>
      </c>
    </row>
    <row r="497" spans="2:5" ht="14.25">
      <c r="B497" s="42" t="s">
        <v>9</v>
      </c>
      <c r="E497" s="42">
        <f>C496-E496</f>
        <v>-49276.380000000005</v>
      </c>
    </row>
    <row r="499" spans="2:4" ht="14.25">
      <c r="B499" s="42" t="s">
        <v>10</v>
      </c>
      <c r="D499" s="50" t="s">
        <v>11</v>
      </c>
    </row>
    <row r="501" spans="2:4" ht="14.25">
      <c r="B501" s="44" t="s">
        <v>296</v>
      </c>
      <c r="D501" s="44">
        <v>73095</v>
      </c>
    </row>
    <row r="502" ht="14.25">
      <c r="D502" s="21"/>
    </row>
    <row r="503" ht="14.25">
      <c r="D503" s="21"/>
    </row>
    <row r="504" ht="14.25">
      <c r="D504" s="21"/>
    </row>
    <row r="505" ht="14.25">
      <c r="D505" s="21"/>
    </row>
    <row r="514" spans="2:4" ht="14.25">
      <c r="B514" s="42" t="s">
        <v>12</v>
      </c>
      <c r="D514" s="50">
        <f>SUM(D500:D513)</f>
        <v>73095</v>
      </c>
    </row>
    <row r="516" ht="14.25">
      <c r="B516" s="42" t="s">
        <v>13</v>
      </c>
    </row>
    <row r="517" spans="2:3" ht="14.25">
      <c r="B517" s="42" t="s">
        <v>14</v>
      </c>
      <c r="C517" s="50" t="s">
        <v>68</v>
      </c>
    </row>
    <row r="536" ht="14.25">
      <c r="C536" s="50" t="s">
        <v>0</v>
      </c>
    </row>
    <row r="537" ht="14.25">
      <c r="C537" s="50" t="s">
        <v>1</v>
      </c>
    </row>
    <row r="538" ht="14.25">
      <c r="B538" s="42" t="s">
        <v>2</v>
      </c>
    </row>
    <row r="539" ht="14.25">
      <c r="C539" s="50" t="s">
        <v>70</v>
      </c>
    </row>
    <row r="540" spans="2:4" ht="14.25">
      <c r="B540" s="42" t="s">
        <v>50</v>
      </c>
      <c r="C540" s="50" t="s">
        <v>60</v>
      </c>
      <c r="D540" s="50">
        <v>15</v>
      </c>
    </row>
    <row r="543" spans="2:5" ht="14.25">
      <c r="B543" s="42" t="s">
        <v>4</v>
      </c>
      <c r="C543" s="50" t="s">
        <v>5</v>
      </c>
      <c r="D543" s="50" t="s">
        <v>6</v>
      </c>
      <c r="E543" s="42" t="s">
        <v>7</v>
      </c>
    </row>
    <row r="544" spans="2:5" ht="14.25">
      <c r="B544" s="42" t="s">
        <v>8</v>
      </c>
      <c r="C544" s="50">
        <v>31302.18</v>
      </c>
      <c r="D544" s="50">
        <v>36138.45</v>
      </c>
      <c r="E544" s="42">
        <f>D560</f>
        <v>13319.720000000001</v>
      </c>
    </row>
    <row r="545" spans="2:5" ht="14.25">
      <c r="B545" s="42" t="s">
        <v>9</v>
      </c>
      <c r="E545" s="42">
        <f>C544-E544</f>
        <v>17982.46</v>
      </c>
    </row>
    <row r="547" spans="2:4" ht="14.25">
      <c r="B547" s="42" t="s">
        <v>10</v>
      </c>
      <c r="D547" s="50" t="s">
        <v>11</v>
      </c>
    </row>
    <row r="549" spans="2:4" ht="28.5">
      <c r="B549" s="49" t="s">
        <v>427</v>
      </c>
      <c r="D549" s="49">
        <v>10522.94</v>
      </c>
    </row>
    <row r="550" spans="2:4" ht="14.25">
      <c r="B550" s="49" t="s">
        <v>435</v>
      </c>
      <c r="D550" s="49">
        <v>2796.78</v>
      </c>
    </row>
    <row r="551" ht="14.25">
      <c r="D551" s="21"/>
    </row>
    <row r="552" ht="14.25">
      <c r="D552" s="21"/>
    </row>
    <row r="553" ht="14.25">
      <c r="D553" s="21"/>
    </row>
    <row r="554" ht="14.25">
      <c r="D554" s="21"/>
    </row>
    <row r="555" ht="14.25">
      <c r="D555" s="21"/>
    </row>
    <row r="556" ht="14.25">
      <c r="D556" s="21"/>
    </row>
    <row r="557" ht="14.25">
      <c r="D557" s="21"/>
    </row>
    <row r="560" spans="2:4" ht="14.25">
      <c r="B560" s="42" t="s">
        <v>12</v>
      </c>
      <c r="D560" s="50">
        <f>SUM(D548:D559)</f>
        <v>13319.720000000001</v>
      </c>
    </row>
    <row r="562" ht="14.25">
      <c r="B562" s="42" t="s">
        <v>13</v>
      </c>
    </row>
    <row r="563" spans="2:3" ht="14.25">
      <c r="B563" s="42" t="s">
        <v>14</v>
      </c>
      <c r="C563" s="50" t="s">
        <v>68</v>
      </c>
    </row>
    <row r="584" ht="14.25">
      <c r="C584" s="50" t="s">
        <v>0</v>
      </c>
    </row>
    <row r="585" ht="14.25">
      <c r="C585" s="50" t="s">
        <v>1</v>
      </c>
    </row>
    <row r="586" ht="14.25">
      <c r="B586" s="42" t="s">
        <v>2</v>
      </c>
    </row>
    <row r="587" ht="14.25">
      <c r="C587" s="50" t="s">
        <v>70</v>
      </c>
    </row>
    <row r="588" spans="2:4" ht="14.25">
      <c r="B588" s="42" t="s">
        <v>50</v>
      </c>
      <c r="C588" s="50" t="s">
        <v>60</v>
      </c>
      <c r="D588" s="50">
        <v>16</v>
      </c>
    </row>
    <row r="591" spans="2:5" ht="14.25">
      <c r="B591" s="42" t="s">
        <v>4</v>
      </c>
      <c r="C591" s="50" t="s">
        <v>5</v>
      </c>
      <c r="D591" s="50" t="s">
        <v>6</v>
      </c>
      <c r="E591" s="42" t="s">
        <v>7</v>
      </c>
    </row>
    <row r="592" spans="2:5" ht="14.25">
      <c r="B592" s="42" t="s">
        <v>8</v>
      </c>
      <c r="C592" s="50">
        <v>33224.04</v>
      </c>
      <c r="D592" s="50">
        <v>38185.6</v>
      </c>
      <c r="E592" s="42">
        <f>D608</f>
        <v>24363.47</v>
      </c>
    </row>
    <row r="593" spans="2:5" ht="14.25">
      <c r="B593" s="42" t="s">
        <v>9</v>
      </c>
      <c r="E593" s="42">
        <f>C592-E592</f>
        <v>8860.57</v>
      </c>
    </row>
    <row r="595" spans="2:4" ht="14.25">
      <c r="B595" s="42" t="s">
        <v>10</v>
      </c>
      <c r="D595" s="50" t="s">
        <v>11</v>
      </c>
    </row>
    <row r="597" spans="2:4" ht="28.5">
      <c r="B597" s="49" t="s">
        <v>427</v>
      </c>
      <c r="D597" s="49">
        <v>24363.47</v>
      </c>
    </row>
    <row r="598" ht="14.25">
      <c r="D598" s="21"/>
    </row>
    <row r="608" spans="2:4" ht="14.25">
      <c r="B608" s="42" t="s">
        <v>12</v>
      </c>
      <c r="D608" s="50">
        <f>SUM(D596:D607)</f>
        <v>24363.47</v>
      </c>
    </row>
    <row r="610" ht="14.25">
      <c r="B610" s="42" t="s">
        <v>13</v>
      </c>
    </row>
    <row r="611" spans="2:3" ht="14.25">
      <c r="B611" s="42" t="s">
        <v>14</v>
      </c>
      <c r="C611" s="50" t="s">
        <v>68</v>
      </c>
    </row>
    <row r="632" ht="14.25">
      <c r="C632" s="50" t="s">
        <v>0</v>
      </c>
    </row>
    <row r="633" ht="14.25">
      <c r="C633" s="50" t="s">
        <v>1</v>
      </c>
    </row>
    <row r="634" ht="14.25">
      <c r="B634" s="42" t="s">
        <v>2</v>
      </c>
    </row>
    <row r="635" ht="14.25">
      <c r="C635" s="50" t="s">
        <v>70</v>
      </c>
    </row>
    <row r="636" spans="2:4" ht="14.25">
      <c r="B636" s="42" t="s">
        <v>50</v>
      </c>
      <c r="C636" s="50" t="s">
        <v>60</v>
      </c>
      <c r="D636" s="50">
        <v>17</v>
      </c>
    </row>
    <row r="639" spans="2:5" ht="14.25">
      <c r="B639" s="42" t="s">
        <v>4</v>
      </c>
      <c r="C639" s="50" t="s">
        <v>5</v>
      </c>
      <c r="D639" s="50" t="s">
        <v>6</v>
      </c>
      <c r="E639" s="42" t="s">
        <v>7</v>
      </c>
    </row>
    <row r="640" spans="2:5" ht="14.25">
      <c r="B640" s="42" t="s">
        <v>8</v>
      </c>
      <c r="C640" s="50">
        <v>32281.6</v>
      </c>
      <c r="D640" s="50">
        <v>35241.55</v>
      </c>
      <c r="E640" s="42">
        <f>D656</f>
        <v>0</v>
      </c>
    </row>
    <row r="641" spans="2:5" ht="14.25">
      <c r="B641" s="42" t="s">
        <v>9</v>
      </c>
      <c r="E641" s="42">
        <f>C640-E640</f>
        <v>32281.6</v>
      </c>
    </row>
    <row r="643" spans="2:4" ht="14.25">
      <c r="B643" s="42" t="s">
        <v>10</v>
      </c>
      <c r="D643" s="50" t="s">
        <v>11</v>
      </c>
    </row>
    <row r="645" ht="14.25">
      <c r="D645" s="21"/>
    </row>
    <row r="646" ht="14.25">
      <c r="D646" s="21"/>
    </row>
    <row r="647" ht="14.25">
      <c r="D647" s="21"/>
    </row>
    <row r="648" ht="14.25">
      <c r="D648" s="21"/>
    </row>
    <row r="649" ht="14.25">
      <c r="D649" s="21"/>
    </row>
    <row r="650" ht="14.25">
      <c r="D650" s="21"/>
    </row>
    <row r="651" ht="14.25">
      <c r="D651" s="21"/>
    </row>
    <row r="656" spans="2:4" ht="14.25">
      <c r="B656" s="42" t="s">
        <v>12</v>
      </c>
      <c r="D656" s="50">
        <f>SUM(D644:D655)</f>
        <v>0</v>
      </c>
    </row>
    <row r="658" ht="14.25">
      <c r="B658" s="42" t="s">
        <v>13</v>
      </c>
    </row>
    <row r="659" spans="2:3" ht="14.25">
      <c r="B659" s="42" t="s">
        <v>14</v>
      </c>
      <c r="C659" s="50" t="s">
        <v>68</v>
      </c>
    </row>
    <row r="680" ht="14.25">
      <c r="C680" s="50" t="s">
        <v>0</v>
      </c>
    </row>
    <row r="681" ht="14.25">
      <c r="C681" s="50" t="s">
        <v>1</v>
      </c>
    </row>
    <row r="682" ht="14.25">
      <c r="B682" s="42" t="s">
        <v>2</v>
      </c>
    </row>
    <row r="683" ht="14.25">
      <c r="C683" s="50" t="s">
        <v>70</v>
      </c>
    </row>
    <row r="684" spans="2:4" ht="14.25">
      <c r="B684" s="42" t="s">
        <v>50</v>
      </c>
      <c r="C684" s="50" t="s">
        <v>60</v>
      </c>
      <c r="D684" s="50">
        <v>18</v>
      </c>
    </row>
    <row r="687" spans="2:5" ht="14.25">
      <c r="B687" s="42" t="s">
        <v>4</v>
      </c>
      <c r="C687" s="50" t="s">
        <v>5</v>
      </c>
      <c r="D687" s="50" t="s">
        <v>6</v>
      </c>
      <c r="E687" s="42" t="s">
        <v>7</v>
      </c>
    </row>
    <row r="688" spans="2:5" ht="14.25">
      <c r="B688" s="42" t="s">
        <v>8</v>
      </c>
      <c r="C688" s="50">
        <v>25865.82</v>
      </c>
      <c r="D688" s="50">
        <v>31391.28</v>
      </c>
      <c r="E688" s="42">
        <f>D708</f>
        <v>14778</v>
      </c>
    </row>
    <row r="689" spans="2:5" ht="14.25">
      <c r="B689" s="42" t="s">
        <v>9</v>
      </c>
      <c r="E689" s="42">
        <f>C688-E688</f>
        <v>11087.82</v>
      </c>
    </row>
    <row r="691" spans="2:4" ht="14.25">
      <c r="B691" s="42" t="s">
        <v>10</v>
      </c>
      <c r="D691" s="50" t="s">
        <v>11</v>
      </c>
    </row>
    <row r="693" spans="2:4" ht="28.5">
      <c r="B693" s="49" t="s">
        <v>436</v>
      </c>
      <c r="D693" s="49">
        <v>14778</v>
      </c>
    </row>
    <row r="694" spans="2:6" s="16" customFormat="1" ht="14.25">
      <c r="B694" s="42"/>
      <c r="C694" s="50"/>
      <c r="D694" s="21"/>
      <c r="E694" s="42"/>
      <c r="F694" s="20"/>
    </row>
    <row r="695" spans="2:6" s="16" customFormat="1" ht="14.25">
      <c r="B695" s="42"/>
      <c r="C695" s="50"/>
      <c r="D695" s="21"/>
      <c r="E695" s="42"/>
      <c r="F695" s="20"/>
    </row>
    <row r="696" spans="2:6" s="16" customFormat="1" ht="14.25">
      <c r="B696" s="42"/>
      <c r="C696" s="50"/>
      <c r="D696" s="21"/>
      <c r="E696" s="42"/>
      <c r="F696" s="20"/>
    </row>
    <row r="697" spans="2:6" s="16" customFormat="1" ht="14.25">
      <c r="B697" s="42"/>
      <c r="C697" s="50"/>
      <c r="D697" s="21"/>
      <c r="E697" s="42"/>
      <c r="F697" s="20"/>
    </row>
    <row r="698" ht="14.25">
      <c r="D698" s="21"/>
    </row>
    <row r="699" ht="14.25">
      <c r="D699" s="21"/>
    </row>
    <row r="700" ht="14.25">
      <c r="D700" s="21"/>
    </row>
    <row r="701" ht="14.25">
      <c r="D701" s="21"/>
    </row>
    <row r="702" ht="14.25">
      <c r="D702" s="21"/>
    </row>
    <row r="703" ht="14.25">
      <c r="D703" s="21"/>
    </row>
    <row r="704" ht="14.25">
      <c r="D704" s="21"/>
    </row>
    <row r="705" ht="14.25">
      <c r="D705" s="21"/>
    </row>
    <row r="708" spans="2:4" ht="14.25">
      <c r="B708" s="42" t="s">
        <v>12</v>
      </c>
      <c r="D708" s="50">
        <f>SUM(D692:D707)</f>
        <v>14778</v>
      </c>
    </row>
    <row r="710" ht="14.25">
      <c r="B710" s="42" t="s">
        <v>13</v>
      </c>
    </row>
    <row r="711" spans="2:3" ht="14.25">
      <c r="B711" s="42" t="s">
        <v>14</v>
      </c>
      <c r="C711" s="50" t="s">
        <v>68</v>
      </c>
    </row>
    <row r="732" ht="14.25">
      <c r="C732" s="50" t="s">
        <v>0</v>
      </c>
    </row>
    <row r="733" ht="14.25">
      <c r="C733" s="50" t="s">
        <v>1</v>
      </c>
    </row>
    <row r="734" ht="14.25">
      <c r="B734" s="42" t="s">
        <v>2</v>
      </c>
    </row>
    <row r="735" ht="14.25">
      <c r="C735" s="50" t="s">
        <v>70</v>
      </c>
    </row>
    <row r="736" spans="2:4" ht="14.25">
      <c r="B736" s="42" t="s">
        <v>50</v>
      </c>
      <c r="C736" s="50" t="s">
        <v>60</v>
      </c>
      <c r="D736" s="50">
        <v>19</v>
      </c>
    </row>
    <row r="739" spans="2:5" ht="14.25">
      <c r="B739" s="42" t="s">
        <v>4</v>
      </c>
      <c r="C739" s="50" t="s">
        <v>5</v>
      </c>
      <c r="D739" s="50" t="s">
        <v>6</v>
      </c>
      <c r="E739" s="42" t="s">
        <v>7</v>
      </c>
    </row>
    <row r="740" spans="2:5" ht="14.25">
      <c r="B740" s="42" t="s">
        <v>8</v>
      </c>
      <c r="C740" s="50">
        <v>32795.16</v>
      </c>
      <c r="D740" s="50">
        <v>40515.46</v>
      </c>
      <c r="E740" s="42">
        <f>D760</f>
        <v>30589.16</v>
      </c>
    </row>
    <row r="741" spans="2:5" ht="14.25">
      <c r="B741" s="42" t="s">
        <v>9</v>
      </c>
      <c r="E741" s="42">
        <f>C740-E740</f>
        <v>2206.0000000000036</v>
      </c>
    </row>
    <row r="743" spans="2:4" ht="14.25">
      <c r="B743" s="42" t="s">
        <v>10</v>
      </c>
      <c r="D743" s="50" t="s">
        <v>11</v>
      </c>
    </row>
    <row r="745" spans="2:6" s="17" customFormat="1" ht="14.25">
      <c r="B745" s="49" t="s">
        <v>437</v>
      </c>
      <c r="C745" s="50"/>
      <c r="D745" s="49">
        <v>3011.93</v>
      </c>
      <c r="E745" s="42"/>
      <c r="F745" s="20"/>
    </row>
    <row r="746" spans="2:6" s="17" customFormat="1" ht="28.5">
      <c r="B746" s="49" t="s">
        <v>438</v>
      </c>
      <c r="C746" s="50"/>
      <c r="D746" s="49">
        <v>970.35</v>
      </c>
      <c r="E746" s="42"/>
      <c r="F746" s="20"/>
    </row>
    <row r="747" spans="2:6" s="17" customFormat="1" ht="14.25">
      <c r="B747" s="49" t="s">
        <v>420</v>
      </c>
      <c r="C747" s="50"/>
      <c r="D747" s="49">
        <v>828.51</v>
      </c>
      <c r="E747" s="42"/>
      <c r="F747" s="20"/>
    </row>
    <row r="748" spans="2:4" ht="14.25">
      <c r="B748" s="49" t="s">
        <v>206</v>
      </c>
      <c r="D748" s="49">
        <v>5310.24</v>
      </c>
    </row>
    <row r="749" spans="2:4" ht="28.5">
      <c r="B749" s="49" t="s">
        <v>439</v>
      </c>
      <c r="D749" s="49">
        <v>11753.57</v>
      </c>
    </row>
    <row r="750" spans="2:4" ht="28.5">
      <c r="B750" s="49" t="s">
        <v>440</v>
      </c>
      <c r="D750" s="49">
        <v>8108.57</v>
      </c>
    </row>
    <row r="751" spans="2:4" ht="14.25">
      <c r="B751" s="49" t="s">
        <v>428</v>
      </c>
      <c r="D751" s="49">
        <v>605.99</v>
      </c>
    </row>
    <row r="752" ht="14.25">
      <c r="D752" s="21"/>
    </row>
    <row r="753" ht="14.25">
      <c r="D753" s="21"/>
    </row>
    <row r="754" ht="14.25">
      <c r="D754" s="21"/>
    </row>
    <row r="755" ht="14.25">
      <c r="D755" s="21"/>
    </row>
    <row r="756" ht="14.25">
      <c r="D756" s="21"/>
    </row>
    <row r="757" ht="14.25">
      <c r="D757" s="21"/>
    </row>
    <row r="758" ht="14.25">
      <c r="D758" s="21"/>
    </row>
    <row r="760" spans="2:4" ht="14.25">
      <c r="B760" s="42" t="s">
        <v>12</v>
      </c>
      <c r="D760" s="50">
        <f>SUM(D744:D759)</f>
        <v>30589.16</v>
      </c>
    </row>
    <row r="762" ht="14.25">
      <c r="B762" s="42" t="s">
        <v>13</v>
      </c>
    </row>
    <row r="763" spans="2:3" ht="14.25">
      <c r="B763" s="42" t="s">
        <v>14</v>
      </c>
      <c r="C763" s="50" t="s">
        <v>68</v>
      </c>
    </row>
    <row r="783" ht="14.25">
      <c r="C783" s="50" t="s">
        <v>0</v>
      </c>
    </row>
    <row r="784" ht="14.25">
      <c r="C784" s="50" t="s">
        <v>1</v>
      </c>
    </row>
    <row r="785" ht="14.25">
      <c r="B785" s="42" t="s">
        <v>2</v>
      </c>
    </row>
    <row r="786" ht="14.25">
      <c r="C786" s="50" t="s">
        <v>71</v>
      </c>
    </row>
    <row r="787" spans="2:4" ht="14.25">
      <c r="B787" s="42" t="s">
        <v>50</v>
      </c>
      <c r="C787" s="50" t="s">
        <v>60</v>
      </c>
      <c r="D787" s="50">
        <v>20</v>
      </c>
    </row>
    <row r="790" spans="2:5" ht="14.25">
      <c r="B790" s="42" t="s">
        <v>4</v>
      </c>
      <c r="C790" s="50" t="s">
        <v>5</v>
      </c>
      <c r="D790" s="50" t="s">
        <v>6</v>
      </c>
      <c r="E790" s="42" t="s">
        <v>7</v>
      </c>
    </row>
    <row r="791" spans="2:5" ht="14.25">
      <c r="B791" s="42" t="s">
        <v>8</v>
      </c>
      <c r="C791" s="50">
        <v>20006.4</v>
      </c>
      <c r="D791" s="50">
        <v>21763.82</v>
      </c>
      <c r="E791" s="42">
        <f>D806</f>
        <v>4523.82</v>
      </c>
    </row>
    <row r="792" spans="2:5" ht="14.25">
      <c r="B792" s="42" t="s">
        <v>44</v>
      </c>
      <c r="E792" s="42">
        <f>C791-E791</f>
        <v>15482.580000000002</v>
      </c>
    </row>
    <row r="794" spans="2:4" ht="14.25">
      <c r="B794" s="42" t="s">
        <v>10</v>
      </c>
      <c r="D794" s="50" t="s">
        <v>11</v>
      </c>
    </row>
    <row r="796" spans="2:4" ht="14.25">
      <c r="B796" s="44" t="s">
        <v>411</v>
      </c>
      <c r="D796" s="44">
        <v>4523.82</v>
      </c>
    </row>
    <row r="797" ht="14.25">
      <c r="D797" s="21"/>
    </row>
    <row r="798" ht="14.25">
      <c r="D798" s="21"/>
    </row>
    <row r="799" ht="14.25">
      <c r="D799" s="21"/>
    </row>
    <row r="800" ht="14.25">
      <c r="D800" s="21"/>
    </row>
    <row r="801" ht="14.25">
      <c r="D801" s="21"/>
    </row>
    <row r="806" spans="2:4" ht="14.25">
      <c r="B806" s="42" t="s">
        <v>12</v>
      </c>
      <c r="D806" s="50">
        <f>SUM(D795:D805)</f>
        <v>4523.82</v>
      </c>
    </row>
    <row r="808" ht="14.25">
      <c r="B808" s="42" t="s">
        <v>13</v>
      </c>
    </row>
    <row r="809" spans="2:3" ht="14.25">
      <c r="B809" s="42" t="s">
        <v>14</v>
      </c>
      <c r="C809" s="50" t="s">
        <v>68</v>
      </c>
    </row>
    <row r="830" ht="14.25">
      <c r="C830" s="50" t="s">
        <v>0</v>
      </c>
    </row>
    <row r="831" ht="14.25">
      <c r="C831" s="50" t="s">
        <v>1</v>
      </c>
    </row>
    <row r="832" ht="14.25">
      <c r="B832" s="42" t="s">
        <v>2</v>
      </c>
    </row>
    <row r="833" ht="14.25">
      <c r="C833" s="50" t="s">
        <v>70</v>
      </c>
    </row>
    <row r="834" spans="2:4" ht="14.25">
      <c r="B834" s="42" t="s">
        <v>50</v>
      </c>
      <c r="C834" s="50" t="s">
        <v>60</v>
      </c>
      <c r="D834" s="50">
        <v>22</v>
      </c>
    </row>
    <row r="837" spans="2:5" ht="14.25">
      <c r="B837" s="42" t="s">
        <v>4</v>
      </c>
      <c r="C837" s="50" t="s">
        <v>5</v>
      </c>
      <c r="D837" s="50" t="s">
        <v>6</v>
      </c>
      <c r="E837" s="42" t="s">
        <v>7</v>
      </c>
    </row>
    <row r="838" spans="2:5" ht="14.25">
      <c r="B838" s="42" t="s">
        <v>8</v>
      </c>
      <c r="C838" s="50">
        <v>26263.18</v>
      </c>
      <c r="D838" s="50">
        <v>30185.74</v>
      </c>
      <c r="E838" s="42">
        <f>D855</f>
        <v>145.18</v>
      </c>
    </row>
    <row r="839" spans="2:5" ht="14.25">
      <c r="B839" s="42" t="s">
        <v>44</v>
      </c>
      <c r="E839" s="42">
        <f>C838-E838</f>
        <v>26118</v>
      </c>
    </row>
    <row r="841" spans="2:4" ht="14.25">
      <c r="B841" s="42" t="s">
        <v>10</v>
      </c>
      <c r="D841" s="50" t="s">
        <v>11</v>
      </c>
    </row>
    <row r="843" spans="2:4" ht="14.25">
      <c r="B843" s="49" t="s">
        <v>441</v>
      </c>
      <c r="D843" s="49">
        <v>145.18</v>
      </c>
    </row>
    <row r="844" ht="14.25">
      <c r="D844" s="21"/>
    </row>
    <row r="845" ht="14.25">
      <c r="D845" s="21"/>
    </row>
    <row r="846" ht="14.25">
      <c r="D846" s="21"/>
    </row>
    <row r="847" ht="14.25">
      <c r="D847" s="21"/>
    </row>
    <row r="848" ht="14.25">
      <c r="D848" s="21"/>
    </row>
    <row r="849" ht="14.25">
      <c r="D849" s="21"/>
    </row>
    <row r="850" ht="14.25">
      <c r="D850" s="21"/>
    </row>
    <row r="851" ht="14.25">
      <c r="D851" s="21"/>
    </row>
    <row r="852" ht="14.25">
      <c r="D852" s="21"/>
    </row>
    <row r="855" spans="2:4" ht="14.25">
      <c r="B855" s="42" t="s">
        <v>12</v>
      </c>
      <c r="D855" s="50">
        <f>SUM(D842:D854)</f>
        <v>145.18</v>
      </c>
    </row>
    <row r="857" ht="14.25">
      <c r="B857" s="42" t="s">
        <v>13</v>
      </c>
    </row>
    <row r="858" spans="2:3" ht="14.25">
      <c r="B858" s="42" t="s">
        <v>14</v>
      </c>
      <c r="C858" s="50" t="s">
        <v>68</v>
      </c>
    </row>
    <row r="879" ht="14.25">
      <c r="C879" s="50" t="s">
        <v>0</v>
      </c>
    </row>
    <row r="880" ht="14.25">
      <c r="C880" s="50" t="s">
        <v>1</v>
      </c>
    </row>
    <row r="881" ht="14.25">
      <c r="B881" s="42" t="s">
        <v>2</v>
      </c>
    </row>
    <row r="882" ht="14.25">
      <c r="C882" s="50" t="s">
        <v>71</v>
      </c>
    </row>
    <row r="883" spans="2:4" ht="14.25">
      <c r="B883" s="42" t="s">
        <v>50</v>
      </c>
      <c r="C883" s="50" t="s">
        <v>60</v>
      </c>
      <c r="D883" s="50">
        <v>24</v>
      </c>
    </row>
    <row r="886" spans="2:5" ht="14.25">
      <c r="B886" s="42" t="s">
        <v>4</v>
      </c>
      <c r="C886" s="50" t="s">
        <v>5</v>
      </c>
      <c r="D886" s="50" t="s">
        <v>6</v>
      </c>
      <c r="E886" s="42" t="s">
        <v>7</v>
      </c>
    </row>
    <row r="887" spans="2:5" ht="14.25">
      <c r="B887" s="42" t="s">
        <v>8</v>
      </c>
      <c r="C887" s="50">
        <v>24021.24</v>
      </c>
      <c r="D887" s="50">
        <v>31527.21</v>
      </c>
      <c r="E887" s="42">
        <f>D904</f>
        <v>0</v>
      </c>
    </row>
    <row r="888" spans="2:5" ht="14.25">
      <c r="B888" s="42" t="s">
        <v>44</v>
      </c>
      <c r="E888" s="42">
        <f>C887-E887</f>
        <v>24021.24</v>
      </c>
    </row>
    <row r="890" spans="2:4" ht="14.25">
      <c r="B890" s="42" t="s">
        <v>10</v>
      </c>
      <c r="D890" s="50" t="s">
        <v>11</v>
      </c>
    </row>
    <row r="892" ht="14.25">
      <c r="D892" s="21"/>
    </row>
    <row r="893" ht="14.25">
      <c r="D893" s="21"/>
    </row>
    <row r="894" ht="14.25">
      <c r="D894" s="21"/>
    </row>
    <row r="895" ht="14.25">
      <c r="D895" s="21"/>
    </row>
    <row r="896" ht="14.25">
      <c r="D896" s="21"/>
    </row>
    <row r="897" ht="14.25">
      <c r="D897" s="21"/>
    </row>
    <row r="898" ht="14.25">
      <c r="D898" s="21"/>
    </row>
    <row r="899" ht="14.25">
      <c r="D899" s="21"/>
    </row>
    <row r="904" spans="2:4" ht="14.25">
      <c r="B904" s="42" t="s">
        <v>12</v>
      </c>
      <c r="D904" s="50">
        <f>SUM(D891:D903)</f>
        <v>0</v>
      </c>
    </row>
    <row r="906" ht="14.25">
      <c r="B906" s="42" t="s">
        <v>13</v>
      </c>
    </row>
    <row r="907" spans="2:3" ht="14.25">
      <c r="B907" s="42" t="s">
        <v>14</v>
      </c>
      <c r="C907" s="50" t="s">
        <v>68</v>
      </c>
    </row>
    <row r="927" ht="14.25">
      <c r="C927" s="50" t="s">
        <v>0</v>
      </c>
    </row>
    <row r="928" ht="14.25">
      <c r="C928" s="50" t="s">
        <v>1</v>
      </c>
    </row>
    <row r="929" ht="14.25">
      <c r="B929" s="42" t="s">
        <v>2</v>
      </c>
    </row>
    <row r="930" ht="14.25">
      <c r="C930" s="50" t="s">
        <v>71</v>
      </c>
    </row>
    <row r="931" spans="2:4" ht="14.25">
      <c r="B931" s="42" t="s">
        <v>50</v>
      </c>
      <c r="C931" s="50" t="s">
        <v>60</v>
      </c>
      <c r="D931" s="50">
        <v>26</v>
      </c>
    </row>
    <row r="934" spans="2:5" ht="14.25">
      <c r="B934" s="42" t="s">
        <v>4</v>
      </c>
      <c r="C934" s="50" t="s">
        <v>5</v>
      </c>
      <c r="D934" s="50" t="s">
        <v>6</v>
      </c>
      <c r="E934" s="42" t="s">
        <v>7</v>
      </c>
    </row>
    <row r="935" spans="2:5" ht="14.25">
      <c r="B935" s="42" t="s">
        <v>8</v>
      </c>
      <c r="C935" s="50">
        <v>27988.3</v>
      </c>
      <c r="D935" s="50">
        <v>30271.34</v>
      </c>
      <c r="E935" s="42">
        <f>D958</f>
        <v>13653.58</v>
      </c>
    </row>
    <row r="936" spans="2:5" ht="14.25">
      <c r="B936" s="42" t="s">
        <v>44</v>
      </c>
      <c r="E936" s="42">
        <f>C935-E935</f>
        <v>14334.72</v>
      </c>
    </row>
    <row r="938" spans="2:4" ht="14.25">
      <c r="B938" s="42" t="s">
        <v>10</v>
      </c>
      <c r="D938" s="50" t="s">
        <v>11</v>
      </c>
    </row>
    <row r="940" spans="2:4" ht="14.25">
      <c r="B940" s="44" t="s">
        <v>430</v>
      </c>
      <c r="D940" s="44">
        <v>2997.58</v>
      </c>
    </row>
    <row r="941" spans="2:4" ht="14.25">
      <c r="B941" s="44" t="s">
        <v>102</v>
      </c>
      <c r="D941" s="44">
        <v>10656</v>
      </c>
    </row>
    <row r="942" spans="2:6" s="18" customFormat="1" ht="14.25">
      <c r="B942" s="42"/>
      <c r="C942" s="50"/>
      <c r="D942" s="21"/>
      <c r="E942" s="42"/>
      <c r="F942" s="20"/>
    </row>
    <row r="943" spans="2:6" s="18" customFormat="1" ht="14.25">
      <c r="B943" s="42"/>
      <c r="C943" s="50"/>
      <c r="D943" s="21"/>
      <c r="E943" s="42"/>
      <c r="F943" s="20"/>
    </row>
    <row r="944" spans="2:6" s="18" customFormat="1" ht="14.25">
      <c r="B944" s="42"/>
      <c r="C944" s="50"/>
      <c r="D944" s="21"/>
      <c r="E944" s="42"/>
      <c r="F944" s="20"/>
    </row>
    <row r="945" spans="2:6" s="18" customFormat="1" ht="14.25">
      <c r="B945" s="42"/>
      <c r="C945" s="50"/>
      <c r="D945" s="21"/>
      <c r="E945" s="42"/>
      <c r="F945" s="20"/>
    </row>
    <row r="946" spans="2:6" s="18" customFormat="1" ht="14.25">
      <c r="B946" s="42"/>
      <c r="C946" s="50"/>
      <c r="D946" s="21"/>
      <c r="E946" s="42"/>
      <c r="F946" s="20"/>
    </row>
    <row r="947" spans="2:4" ht="14.25">
      <c r="B947" s="23"/>
      <c r="D947" s="21"/>
    </row>
    <row r="948" ht="14.25">
      <c r="D948" s="21"/>
    </row>
    <row r="949" ht="14.25">
      <c r="D949" s="21"/>
    </row>
    <row r="950" ht="14.25">
      <c r="D950" s="21"/>
    </row>
    <row r="951" ht="14.25">
      <c r="D951" s="21"/>
    </row>
    <row r="952" ht="14.25">
      <c r="D952" s="21"/>
    </row>
    <row r="953" ht="14.25">
      <c r="D953" s="21"/>
    </row>
    <row r="958" spans="2:4" ht="14.25">
      <c r="B958" s="42" t="s">
        <v>12</v>
      </c>
      <c r="D958" s="50">
        <f>SUM(D939:D957)</f>
        <v>13653.58</v>
      </c>
    </row>
    <row r="960" ht="14.25">
      <c r="B960" s="42" t="s">
        <v>13</v>
      </c>
    </row>
    <row r="961" spans="2:3" ht="14.25">
      <c r="B961" s="42" t="s">
        <v>14</v>
      </c>
      <c r="C961" s="50" t="s">
        <v>68</v>
      </c>
    </row>
    <row r="980" ht="14.25">
      <c r="C980" s="50" t="s">
        <v>0</v>
      </c>
    </row>
    <row r="981" ht="14.25">
      <c r="C981" s="50" t="s">
        <v>1</v>
      </c>
    </row>
    <row r="982" ht="14.25">
      <c r="B982" s="42" t="s">
        <v>2</v>
      </c>
    </row>
    <row r="983" ht="14.25">
      <c r="C983" s="50" t="s">
        <v>71</v>
      </c>
    </row>
    <row r="984" spans="2:4" ht="14.25">
      <c r="B984" s="42" t="s">
        <v>50</v>
      </c>
      <c r="C984" s="50" t="s">
        <v>60</v>
      </c>
      <c r="D984" s="50">
        <v>28</v>
      </c>
    </row>
    <row r="987" spans="2:5" ht="14.25">
      <c r="B987" s="42" t="s">
        <v>4</v>
      </c>
      <c r="C987" s="50" t="s">
        <v>5</v>
      </c>
      <c r="D987" s="50" t="s">
        <v>6</v>
      </c>
      <c r="E987" s="42" t="s">
        <v>7</v>
      </c>
    </row>
    <row r="988" spans="2:5" ht="14.25">
      <c r="B988" s="42" t="s">
        <v>8</v>
      </c>
      <c r="C988" s="55">
        <v>27256.280000000002</v>
      </c>
      <c r="D988" s="55">
        <v>29757.42</v>
      </c>
      <c r="E988" s="42">
        <f>D1004</f>
        <v>1566.15</v>
      </c>
    </row>
    <row r="989" spans="2:5" ht="14.25">
      <c r="B989" s="42" t="s">
        <v>9</v>
      </c>
      <c r="E989" s="42">
        <f>C988-E988</f>
        <v>25690.13</v>
      </c>
    </row>
    <row r="991" spans="2:4" ht="14.25">
      <c r="B991" s="42" t="s">
        <v>10</v>
      </c>
      <c r="D991" s="50" t="s">
        <v>11</v>
      </c>
    </row>
    <row r="993" spans="2:4" ht="14.25">
      <c r="B993" s="44" t="s">
        <v>96</v>
      </c>
      <c r="D993" s="44">
        <v>489.48</v>
      </c>
    </row>
    <row r="994" spans="2:4" ht="14.25">
      <c r="B994" s="44" t="s">
        <v>109</v>
      </c>
      <c r="D994" s="44">
        <v>260.7</v>
      </c>
    </row>
    <row r="995" spans="2:4" ht="14.25">
      <c r="B995" s="44" t="s">
        <v>390</v>
      </c>
      <c r="D995" s="44">
        <v>815.97</v>
      </c>
    </row>
    <row r="996" ht="14.25">
      <c r="D996" s="21"/>
    </row>
    <row r="997" ht="14.25">
      <c r="D997" s="21"/>
    </row>
    <row r="998" ht="14.25">
      <c r="D998" s="21"/>
    </row>
    <row r="999" ht="14.25">
      <c r="D999" s="21"/>
    </row>
    <row r="1004" spans="2:4" ht="14.25">
      <c r="B1004" s="42" t="s">
        <v>12</v>
      </c>
      <c r="D1004" s="50">
        <f>SUM(D992:D1003)</f>
        <v>1566.15</v>
      </c>
    </row>
    <row r="1006" ht="14.25">
      <c r="B1006" s="42" t="s">
        <v>13</v>
      </c>
    </row>
    <row r="1007" spans="2:3" ht="14.25">
      <c r="B1007" s="42" t="s">
        <v>14</v>
      </c>
      <c r="C1007" s="50" t="s">
        <v>68</v>
      </c>
    </row>
    <row r="1028" ht="14.25">
      <c r="C1028" s="50" t="s">
        <v>0</v>
      </c>
    </row>
    <row r="1029" ht="14.25">
      <c r="C1029" s="50" t="s">
        <v>1</v>
      </c>
    </row>
    <row r="1030" ht="14.25">
      <c r="B1030" s="42" t="s">
        <v>2</v>
      </c>
    </row>
    <row r="1031" ht="14.25">
      <c r="C1031" s="50" t="s">
        <v>69</v>
      </c>
    </row>
    <row r="1032" spans="2:4" ht="14.25">
      <c r="B1032" s="42" t="s">
        <v>50</v>
      </c>
      <c r="C1032" s="50" t="s">
        <v>60</v>
      </c>
      <c r="D1032" s="50">
        <v>30</v>
      </c>
    </row>
    <row r="1035" spans="2:5" ht="14.25">
      <c r="B1035" s="42" t="s">
        <v>4</v>
      </c>
      <c r="C1035" s="50" t="s">
        <v>5</v>
      </c>
      <c r="D1035" s="50" t="s">
        <v>6</v>
      </c>
      <c r="E1035" s="42" t="s">
        <v>7</v>
      </c>
    </row>
    <row r="1036" spans="2:5" ht="14.25">
      <c r="B1036" s="42" t="s">
        <v>8</v>
      </c>
      <c r="C1036" s="50">
        <v>106787.25</v>
      </c>
      <c r="D1036" s="50">
        <v>108156.03</v>
      </c>
      <c r="E1036" s="42">
        <f>D1054</f>
        <v>0</v>
      </c>
    </row>
    <row r="1037" spans="2:5" ht="14.25">
      <c r="B1037" s="42" t="s">
        <v>9</v>
      </c>
      <c r="E1037" s="42">
        <f>C1036-E1036</f>
        <v>106787.25</v>
      </c>
    </row>
    <row r="1039" spans="2:4" ht="14.25">
      <c r="B1039" s="42" t="s">
        <v>10</v>
      </c>
      <c r="D1039" s="50" t="s">
        <v>11</v>
      </c>
    </row>
    <row r="1040" spans="2:6" s="19" customFormat="1" ht="14.25">
      <c r="B1040" s="42"/>
      <c r="C1040" s="50"/>
      <c r="D1040" s="50"/>
      <c r="E1040" s="42"/>
      <c r="F1040" s="20"/>
    </row>
    <row r="1041" ht="14.25">
      <c r="D1041" s="21"/>
    </row>
    <row r="1042" ht="14.25">
      <c r="D1042" s="21"/>
    </row>
    <row r="1043" ht="14.25">
      <c r="D1043" s="21"/>
    </row>
    <row r="1044" ht="14.25">
      <c r="D1044" s="21"/>
    </row>
    <row r="1045" ht="14.25">
      <c r="D1045" s="21"/>
    </row>
    <row r="1046" ht="14.25">
      <c r="D1046" s="21"/>
    </row>
    <row r="1047" ht="14.25">
      <c r="D1047" s="21"/>
    </row>
    <row r="1048" ht="14.25">
      <c r="D1048" s="21"/>
    </row>
    <row r="1054" spans="2:4" ht="14.25">
      <c r="B1054" s="42" t="s">
        <v>12</v>
      </c>
      <c r="D1054" s="50">
        <f>SUM(D1041:D1053)</f>
        <v>0</v>
      </c>
    </row>
    <row r="1056" ht="14.25">
      <c r="B1056" s="42" t="s">
        <v>13</v>
      </c>
    </row>
    <row r="1057" spans="2:3" ht="14.25">
      <c r="B1057" s="42" t="s">
        <v>14</v>
      </c>
      <c r="C1057" s="50" t="s">
        <v>68</v>
      </c>
    </row>
    <row r="1076" ht="14.25">
      <c r="C1076" s="50" t="s">
        <v>0</v>
      </c>
    </row>
    <row r="1077" ht="14.25">
      <c r="C1077" s="50" t="s">
        <v>1</v>
      </c>
    </row>
    <row r="1078" ht="14.25">
      <c r="B1078" s="42" t="s">
        <v>2</v>
      </c>
    </row>
    <row r="1079" ht="14.25">
      <c r="C1079" s="50" t="s">
        <v>71</v>
      </c>
    </row>
    <row r="1080" spans="2:4" ht="14.25">
      <c r="B1080" s="42" t="s">
        <v>50</v>
      </c>
      <c r="C1080" s="50" t="s">
        <v>60</v>
      </c>
      <c r="D1080" s="50">
        <v>34</v>
      </c>
    </row>
    <row r="1083" spans="2:5" ht="14.25">
      <c r="B1083" s="42" t="s">
        <v>4</v>
      </c>
      <c r="C1083" s="50" t="s">
        <v>5</v>
      </c>
      <c r="D1083" s="50" t="s">
        <v>6</v>
      </c>
      <c r="E1083" s="42" t="s">
        <v>7</v>
      </c>
    </row>
    <row r="1084" spans="2:5" ht="14.25">
      <c r="B1084" s="42" t="s">
        <v>8</v>
      </c>
      <c r="C1084" s="50">
        <v>27506.27</v>
      </c>
      <c r="D1084" s="50">
        <v>34173.44</v>
      </c>
      <c r="E1084" s="42">
        <f>D1105</f>
        <v>13849.860000000002</v>
      </c>
    </row>
    <row r="1085" spans="2:5" ht="14.25">
      <c r="B1085" s="42" t="s">
        <v>9</v>
      </c>
      <c r="E1085" s="42">
        <f>C1084-E1084</f>
        <v>13656.409999999998</v>
      </c>
    </row>
    <row r="1087" spans="2:4" ht="14.25">
      <c r="B1087" s="42" t="s">
        <v>10</v>
      </c>
      <c r="D1087" s="50" t="s">
        <v>11</v>
      </c>
    </row>
    <row r="1089" spans="2:4" ht="14.25">
      <c r="B1089" s="44" t="s">
        <v>430</v>
      </c>
      <c r="D1089" s="44">
        <v>2962.82</v>
      </c>
    </row>
    <row r="1090" spans="2:6" s="19" customFormat="1" ht="14.25">
      <c r="B1090" s="44" t="s">
        <v>431</v>
      </c>
      <c r="C1090" s="50"/>
      <c r="D1090" s="44">
        <v>4127.97</v>
      </c>
      <c r="E1090" s="42"/>
      <c r="F1090" s="20"/>
    </row>
    <row r="1091" spans="2:6" s="19" customFormat="1" ht="14.25">
      <c r="B1091" s="44" t="s">
        <v>432</v>
      </c>
      <c r="C1091" s="50"/>
      <c r="D1091" s="44">
        <v>4005.38</v>
      </c>
      <c r="E1091" s="42"/>
      <c r="F1091" s="20"/>
    </row>
    <row r="1092" spans="2:6" s="19" customFormat="1" ht="14.25">
      <c r="B1092" s="44" t="s">
        <v>433</v>
      </c>
      <c r="C1092" s="50"/>
      <c r="D1092" s="44">
        <v>2753.69</v>
      </c>
      <c r="E1092" s="42"/>
      <c r="F1092" s="20"/>
    </row>
    <row r="1093" spans="2:6" s="19" customFormat="1" ht="14.25">
      <c r="B1093" s="42"/>
      <c r="C1093" s="50"/>
      <c r="D1093" s="21"/>
      <c r="E1093" s="42"/>
      <c r="F1093" s="20"/>
    </row>
    <row r="1094" spans="2:6" s="19" customFormat="1" ht="14.25">
      <c r="B1094" s="42"/>
      <c r="C1094" s="50"/>
      <c r="D1094" s="21"/>
      <c r="E1094" s="42"/>
      <c r="F1094" s="20"/>
    </row>
    <row r="1095" ht="14.25">
      <c r="D1095" s="21"/>
    </row>
    <row r="1096" ht="14.25">
      <c r="D1096" s="21"/>
    </row>
    <row r="1097" ht="14.25">
      <c r="D1097" s="21"/>
    </row>
    <row r="1098" ht="14.25">
      <c r="D1098" s="21"/>
    </row>
    <row r="1099" ht="14.25">
      <c r="D1099" s="21"/>
    </row>
    <row r="1100" ht="14.25">
      <c r="D1100" s="21"/>
    </row>
    <row r="1101" ht="14.25">
      <c r="D1101" s="21"/>
    </row>
    <row r="1102" ht="14.25">
      <c r="D1102" s="21"/>
    </row>
    <row r="1103" ht="14.25">
      <c r="D1103" s="21"/>
    </row>
    <row r="1105" spans="2:4" ht="14.25">
      <c r="B1105" s="42" t="s">
        <v>12</v>
      </c>
      <c r="D1105" s="50">
        <f>SUM(D1088:D1104)</f>
        <v>13849.860000000002</v>
      </c>
    </row>
    <row r="1107" ht="14.25">
      <c r="B1107" s="42" t="s">
        <v>13</v>
      </c>
    </row>
    <row r="1108" spans="2:3" ht="14.25">
      <c r="B1108" s="42" t="s">
        <v>14</v>
      </c>
      <c r="C1108" s="50" t="s">
        <v>68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E315"/>
  <sheetViews>
    <sheetView zoomScalePageLayoutView="0" workbookViewId="0" topLeftCell="A244">
      <selection activeCell="B244" sqref="B1:E16384"/>
    </sheetView>
  </sheetViews>
  <sheetFormatPr defaultColWidth="9.140625" defaultRowHeight="15"/>
  <cols>
    <col min="1" max="1" width="9.140625" style="20" customWidth="1"/>
    <col min="2" max="2" width="24.7109375" style="41" customWidth="1"/>
    <col min="3" max="3" width="18.421875" style="41" customWidth="1"/>
    <col min="4" max="4" width="18.28125" style="41" customWidth="1"/>
    <col min="5" max="5" width="18.00390625" style="41" customWidth="1"/>
  </cols>
  <sheetData>
    <row r="2" ht="14.25">
      <c r="C2" s="41" t="s">
        <v>0</v>
      </c>
    </row>
    <row r="3" ht="14.25">
      <c r="C3" s="41" t="s">
        <v>1</v>
      </c>
    </row>
    <row r="4" ht="14.25">
      <c r="B4" s="41" t="s">
        <v>2</v>
      </c>
    </row>
    <row r="5" ht="14.25">
      <c r="C5" s="41" t="s">
        <v>69</v>
      </c>
    </row>
    <row r="6" spans="2:4" ht="14.25">
      <c r="B6" s="41" t="s">
        <v>3</v>
      </c>
      <c r="C6" s="41" t="s">
        <v>18</v>
      </c>
      <c r="D6" s="41" t="s">
        <v>19</v>
      </c>
    </row>
    <row r="9" spans="2:5" ht="14.25">
      <c r="B9" s="41" t="s">
        <v>4</v>
      </c>
      <c r="C9" s="23" t="s">
        <v>5</v>
      </c>
      <c r="D9" s="23" t="s">
        <v>6</v>
      </c>
      <c r="E9" s="23" t="s">
        <v>7</v>
      </c>
    </row>
    <row r="10" spans="2:5" ht="14.25">
      <c r="B10" s="41" t="s">
        <v>8</v>
      </c>
      <c r="C10" s="33">
        <v>69747.3</v>
      </c>
      <c r="D10" s="33">
        <v>67744.48</v>
      </c>
      <c r="E10" s="41">
        <f>D22</f>
        <v>32989.9155771495</v>
      </c>
    </row>
    <row r="11" spans="2:5" ht="14.25">
      <c r="B11" s="41" t="s">
        <v>9</v>
      </c>
      <c r="E11" s="41">
        <f>C10-E10</f>
        <v>36757.384422850504</v>
      </c>
    </row>
    <row r="13" spans="2:4" ht="14.25">
      <c r="B13" s="41" t="s">
        <v>10</v>
      </c>
      <c r="D13" s="41" t="s">
        <v>11</v>
      </c>
    </row>
    <row r="15" spans="2:4" ht="14.25">
      <c r="B15" s="33" t="s">
        <v>99</v>
      </c>
      <c r="D15" s="32">
        <v>13297.37</v>
      </c>
    </row>
    <row r="16" spans="2:4" ht="14.25">
      <c r="B16" s="33" t="s">
        <v>100</v>
      </c>
      <c r="D16" s="32">
        <v>1038.6355771495</v>
      </c>
    </row>
    <row r="17" spans="2:4" ht="28.5">
      <c r="B17" s="31" t="s">
        <v>101</v>
      </c>
      <c r="D17" s="22">
        <v>5223</v>
      </c>
    </row>
    <row r="18" spans="2:4" ht="14.25">
      <c r="B18" s="31" t="s">
        <v>102</v>
      </c>
      <c r="D18" s="22">
        <v>13430.91</v>
      </c>
    </row>
    <row r="19" ht="14.25">
      <c r="D19" s="22"/>
    </row>
    <row r="20" ht="14.25">
      <c r="D20" s="22"/>
    </row>
    <row r="21" ht="14.25">
      <c r="D21" s="22"/>
    </row>
    <row r="22" spans="2:4" ht="14.25">
      <c r="B22" s="41" t="s">
        <v>12</v>
      </c>
      <c r="D22" s="22">
        <f>SUM(D14:D21)</f>
        <v>32989.9155771495</v>
      </c>
    </row>
    <row r="24" ht="14.25">
      <c r="B24" s="41" t="s">
        <v>13</v>
      </c>
    </row>
    <row r="25" spans="2:3" ht="14.25">
      <c r="B25" s="41" t="s">
        <v>14</v>
      </c>
      <c r="C25" s="41" t="s">
        <v>68</v>
      </c>
    </row>
    <row r="28" ht="14.25">
      <c r="C28" s="41" t="s">
        <v>0</v>
      </c>
    </row>
    <row r="29" ht="14.25">
      <c r="C29" s="41" t="s">
        <v>1</v>
      </c>
    </row>
    <row r="30" ht="14.25">
      <c r="B30" s="41" t="s">
        <v>2</v>
      </c>
    </row>
    <row r="31" ht="14.25">
      <c r="C31" s="41" t="s">
        <v>69</v>
      </c>
    </row>
    <row r="32" spans="2:4" ht="14.25">
      <c r="B32" s="41" t="s">
        <v>3</v>
      </c>
      <c r="C32" s="41" t="s">
        <v>18</v>
      </c>
      <c r="D32" s="41">
        <v>2</v>
      </c>
    </row>
    <row r="35" spans="2:5" ht="14.25">
      <c r="B35" s="41" t="s">
        <v>4</v>
      </c>
      <c r="C35" s="41" t="s">
        <v>5</v>
      </c>
      <c r="D35" s="41" t="s">
        <v>6</v>
      </c>
      <c r="E35" s="41" t="s">
        <v>7</v>
      </c>
    </row>
    <row r="36" spans="2:5" ht="14.25">
      <c r="B36" s="41" t="s">
        <v>8</v>
      </c>
      <c r="C36" s="33">
        <v>1772.22</v>
      </c>
      <c r="D36" s="33">
        <v>1673.76</v>
      </c>
      <c r="E36" s="41">
        <f>D45</f>
        <v>0</v>
      </c>
    </row>
    <row r="37" spans="2:5" ht="14.25">
      <c r="B37" s="41" t="s">
        <v>9</v>
      </c>
      <c r="E37" s="41">
        <f>C36-E36</f>
        <v>1772.22</v>
      </c>
    </row>
    <row r="39" spans="2:4" ht="14.25">
      <c r="B39" s="41" t="s">
        <v>10</v>
      </c>
      <c r="D39" s="41" t="s">
        <v>11</v>
      </c>
    </row>
    <row r="45" spans="2:4" ht="14.25">
      <c r="B45" s="41" t="s">
        <v>12</v>
      </c>
      <c r="D45" s="41">
        <f>SUM(D40:D44)</f>
        <v>0</v>
      </c>
    </row>
    <row r="47" ht="14.25">
      <c r="B47" s="41" t="s">
        <v>13</v>
      </c>
    </row>
    <row r="48" spans="2:3" ht="14.25">
      <c r="B48" s="41" t="s">
        <v>14</v>
      </c>
      <c r="C48" s="41" t="s">
        <v>68</v>
      </c>
    </row>
    <row r="51" ht="14.25">
      <c r="C51" s="41" t="s">
        <v>0</v>
      </c>
    </row>
    <row r="52" ht="14.25">
      <c r="C52" s="41" t="s">
        <v>1</v>
      </c>
    </row>
    <row r="53" ht="14.25">
      <c r="B53" s="41" t="s">
        <v>2</v>
      </c>
    </row>
    <row r="54" ht="14.25">
      <c r="C54" s="41" t="s">
        <v>69</v>
      </c>
    </row>
    <row r="55" spans="2:4" ht="14.25">
      <c r="B55" s="41" t="s">
        <v>3</v>
      </c>
      <c r="C55" s="41" t="s">
        <v>18</v>
      </c>
      <c r="D55" s="41">
        <v>3</v>
      </c>
    </row>
    <row r="58" spans="2:5" ht="14.25">
      <c r="B58" s="41" t="s">
        <v>4</v>
      </c>
      <c r="C58" s="41" t="s">
        <v>5</v>
      </c>
      <c r="D58" s="41" t="s">
        <v>6</v>
      </c>
      <c r="E58" s="41" t="s">
        <v>7</v>
      </c>
    </row>
    <row r="59" spans="2:5" ht="14.25">
      <c r="B59" s="41" t="s">
        <v>8</v>
      </c>
      <c r="C59" s="33">
        <v>27007.16</v>
      </c>
      <c r="D59" s="33">
        <v>29630.57</v>
      </c>
      <c r="E59" s="41">
        <f>D71</f>
        <v>15827.78458653</v>
      </c>
    </row>
    <row r="60" spans="2:5" ht="14.25">
      <c r="B60" s="41" t="s">
        <v>9</v>
      </c>
      <c r="E60" s="41">
        <f>C59-E59</f>
        <v>11179.37541347</v>
      </c>
    </row>
    <row r="62" spans="2:4" ht="14.25">
      <c r="B62" s="41" t="s">
        <v>10</v>
      </c>
      <c r="D62" s="41" t="s">
        <v>11</v>
      </c>
    </row>
    <row r="64" spans="2:4" ht="14.25">
      <c r="B64" s="33" t="s">
        <v>77</v>
      </c>
      <c r="D64" s="32">
        <v>1375.03458653</v>
      </c>
    </row>
    <row r="65" spans="2:4" ht="14.25">
      <c r="B65" s="33" t="s">
        <v>103</v>
      </c>
      <c r="D65" s="32"/>
    </row>
    <row r="66" spans="2:4" ht="14.25">
      <c r="B66" s="33" t="s">
        <v>104</v>
      </c>
      <c r="D66" s="32">
        <v>6773</v>
      </c>
    </row>
    <row r="67" spans="2:4" ht="14.25">
      <c r="B67" s="33" t="s">
        <v>105</v>
      </c>
      <c r="D67" s="32">
        <v>7679.75</v>
      </c>
    </row>
    <row r="71" spans="2:4" ht="14.25">
      <c r="B71" s="41" t="s">
        <v>12</v>
      </c>
      <c r="D71" s="22">
        <f>SUM(D63:D70)</f>
        <v>15827.78458653</v>
      </c>
    </row>
    <row r="73" ht="14.25">
      <c r="B73" s="41" t="s">
        <v>13</v>
      </c>
    </row>
    <row r="74" spans="2:3" ht="14.25">
      <c r="B74" s="41" t="s">
        <v>14</v>
      </c>
      <c r="C74" s="41" t="s">
        <v>68</v>
      </c>
    </row>
    <row r="77" ht="14.25">
      <c r="C77" s="41" t="s">
        <v>0</v>
      </c>
    </row>
    <row r="78" ht="14.25">
      <c r="C78" s="41" t="s">
        <v>1</v>
      </c>
    </row>
    <row r="79" ht="14.25">
      <c r="B79" s="41" t="s">
        <v>2</v>
      </c>
    </row>
    <row r="80" ht="14.25">
      <c r="C80" s="41" t="s">
        <v>69</v>
      </c>
    </row>
    <row r="81" spans="2:4" ht="14.25">
      <c r="B81" s="41" t="s">
        <v>3</v>
      </c>
      <c r="C81" s="41" t="s">
        <v>18</v>
      </c>
      <c r="D81" s="41" t="s">
        <v>20</v>
      </c>
    </row>
    <row r="84" spans="2:5" ht="14.25">
      <c r="B84" s="41" t="s">
        <v>4</v>
      </c>
      <c r="C84" s="41" t="s">
        <v>5</v>
      </c>
      <c r="D84" s="41" t="s">
        <v>6</v>
      </c>
      <c r="E84" s="41" t="s">
        <v>7</v>
      </c>
    </row>
    <row r="85" spans="2:5" ht="14.25">
      <c r="B85" s="41" t="s">
        <v>8</v>
      </c>
      <c r="C85" s="33">
        <v>2768.76</v>
      </c>
      <c r="D85" s="33">
        <v>2958.16</v>
      </c>
      <c r="E85" s="41">
        <f>D97</f>
        <v>411.61</v>
      </c>
    </row>
    <row r="86" spans="2:5" ht="14.25">
      <c r="B86" s="41" t="s">
        <v>9</v>
      </c>
      <c r="E86" s="41">
        <f>C85-E85</f>
        <v>2357.15</v>
      </c>
    </row>
    <row r="88" spans="2:4" ht="14.25">
      <c r="B88" s="41" t="s">
        <v>10</v>
      </c>
      <c r="D88" s="41" t="s">
        <v>11</v>
      </c>
    </row>
    <row r="90" spans="2:4" ht="14.25">
      <c r="B90" s="33" t="s">
        <v>84</v>
      </c>
      <c r="D90" s="33">
        <v>411.61</v>
      </c>
    </row>
    <row r="97" spans="2:4" ht="14.25">
      <c r="B97" s="41" t="s">
        <v>12</v>
      </c>
      <c r="D97" s="41">
        <f>SUM(D89:D96)</f>
        <v>411.61</v>
      </c>
    </row>
    <row r="99" ht="14.25">
      <c r="B99" s="41" t="s">
        <v>13</v>
      </c>
    </row>
    <row r="100" spans="2:3" ht="14.25">
      <c r="B100" s="41" t="s">
        <v>14</v>
      </c>
      <c r="C100" s="41" t="s">
        <v>68</v>
      </c>
    </row>
    <row r="103" ht="14.25">
      <c r="C103" s="41" t="s">
        <v>0</v>
      </c>
    </row>
    <row r="104" ht="14.25">
      <c r="C104" s="41" t="s">
        <v>1</v>
      </c>
    </row>
    <row r="105" ht="14.25">
      <c r="B105" s="41" t="s">
        <v>2</v>
      </c>
    </row>
    <row r="106" ht="14.25">
      <c r="C106" s="41" t="s">
        <v>69</v>
      </c>
    </row>
    <row r="107" spans="2:4" ht="14.25">
      <c r="B107" s="41" t="s">
        <v>3</v>
      </c>
      <c r="C107" s="41" t="s">
        <v>18</v>
      </c>
      <c r="D107" s="41">
        <v>4</v>
      </c>
    </row>
    <row r="110" spans="2:5" ht="14.25">
      <c r="B110" s="41" t="s">
        <v>4</v>
      </c>
      <c r="C110" s="41" t="s">
        <v>5</v>
      </c>
      <c r="D110" s="41" t="s">
        <v>6</v>
      </c>
      <c r="E110" s="41" t="s">
        <v>7</v>
      </c>
    </row>
    <row r="111" spans="2:5" ht="14.25">
      <c r="B111" s="41" t="s">
        <v>8</v>
      </c>
      <c r="C111" s="33">
        <v>1743.54</v>
      </c>
      <c r="D111" s="33">
        <v>1749.13</v>
      </c>
      <c r="E111" s="41">
        <f>D124</f>
        <v>0</v>
      </c>
    </row>
    <row r="112" spans="2:5" ht="14.25">
      <c r="B112" s="41" t="s">
        <v>9</v>
      </c>
      <c r="E112" s="41">
        <f>C111-E111</f>
        <v>1743.54</v>
      </c>
    </row>
    <row r="114" spans="2:4" ht="14.25">
      <c r="B114" s="41" t="s">
        <v>10</v>
      </c>
      <c r="D114" s="41" t="s">
        <v>11</v>
      </c>
    </row>
    <row r="124" spans="2:4" ht="14.25">
      <c r="B124" s="41" t="s">
        <v>12</v>
      </c>
      <c r="D124" s="41">
        <f>SUM(D115:D123)</f>
        <v>0</v>
      </c>
    </row>
    <row r="126" ht="14.25">
      <c r="B126" s="41" t="s">
        <v>13</v>
      </c>
    </row>
    <row r="127" spans="2:3" ht="14.25">
      <c r="B127" s="41" t="s">
        <v>14</v>
      </c>
      <c r="C127" s="41" t="s">
        <v>68</v>
      </c>
    </row>
    <row r="130" ht="14.25">
      <c r="C130" s="41" t="s">
        <v>0</v>
      </c>
    </row>
    <row r="131" ht="14.25">
      <c r="C131" s="41" t="s">
        <v>1</v>
      </c>
    </row>
    <row r="132" ht="14.25">
      <c r="B132" s="41" t="s">
        <v>2</v>
      </c>
    </row>
    <row r="133" ht="14.25">
      <c r="C133" s="41" t="s">
        <v>69</v>
      </c>
    </row>
    <row r="134" spans="2:4" ht="14.25">
      <c r="B134" s="41" t="s">
        <v>3</v>
      </c>
      <c r="C134" s="41" t="s">
        <v>18</v>
      </c>
      <c r="D134" s="41" t="s">
        <v>21</v>
      </c>
    </row>
    <row r="137" spans="2:5" ht="14.25">
      <c r="B137" s="41" t="s">
        <v>4</v>
      </c>
      <c r="C137" s="41" t="s">
        <v>5</v>
      </c>
      <c r="D137" s="41" t="s">
        <v>6</v>
      </c>
      <c r="E137" s="41" t="s">
        <v>7</v>
      </c>
    </row>
    <row r="138" spans="2:5" ht="14.25">
      <c r="B138" s="41" t="s">
        <v>8</v>
      </c>
      <c r="C138" s="33">
        <v>1732.44</v>
      </c>
      <c r="D138" s="33">
        <v>1742.66</v>
      </c>
      <c r="E138" s="41">
        <f>D150</f>
        <v>0</v>
      </c>
    </row>
    <row r="139" spans="2:5" ht="14.25">
      <c r="B139" s="41" t="s">
        <v>9</v>
      </c>
      <c r="E139" s="41">
        <f>C138-E138</f>
        <v>1732.44</v>
      </c>
    </row>
    <row r="141" spans="2:4" ht="14.25">
      <c r="B141" s="41" t="s">
        <v>10</v>
      </c>
      <c r="D141" s="41" t="s">
        <v>11</v>
      </c>
    </row>
    <row r="150" spans="2:4" ht="14.25">
      <c r="B150" s="41" t="s">
        <v>12</v>
      </c>
      <c r="D150" s="41">
        <f>SUM(D142:D149)</f>
        <v>0</v>
      </c>
    </row>
    <row r="152" ht="14.25">
      <c r="B152" s="41" t="s">
        <v>13</v>
      </c>
    </row>
    <row r="153" spans="2:3" ht="14.25">
      <c r="B153" s="41" t="s">
        <v>14</v>
      </c>
      <c r="C153" s="41" t="s">
        <v>68</v>
      </c>
    </row>
    <row r="156" ht="14.25">
      <c r="C156" s="41" t="s">
        <v>0</v>
      </c>
    </row>
    <row r="157" ht="14.25">
      <c r="C157" s="41" t="s">
        <v>1</v>
      </c>
    </row>
    <row r="158" ht="14.25">
      <c r="B158" s="41" t="s">
        <v>2</v>
      </c>
    </row>
    <row r="159" ht="14.25">
      <c r="C159" s="41" t="s">
        <v>69</v>
      </c>
    </row>
    <row r="160" spans="2:4" ht="14.25">
      <c r="B160" s="41" t="s">
        <v>3</v>
      </c>
      <c r="C160" s="41" t="s">
        <v>18</v>
      </c>
      <c r="D160" s="41">
        <v>5</v>
      </c>
    </row>
    <row r="163" spans="2:5" ht="14.25">
      <c r="B163" s="41" t="s">
        <v>4</v>
      </c>
      <c r="C163" s="41" t="s">
        <v>5</v>
      </c>
      <c r="D163" s="41" t="s">
        <v>6</v>
      </c>
      <c r="E163" s="41" t="s">
        <v>7</v>
      </c>
    </row>
    <row r="164" spans="2:5" ht="14.25">
      <c r="B164" s="41" t="s">
        <v>8</v>
      </c>
      <c r="C164" s="33">
        <v>27765.9</v>
      </c>
      <c r="D164" s="33">
        <v>27054.76</v>
      </c>
      <c r="E164" s="22">
        <f>D176</f>
        <v>984.78</v>
      </c>
    </row>
    <row r="165" spans="2:5" ht="14.25">
      <c r="B165" s="41" t="s">
        <v>9</v>
      </c>
      <c r="E165" s="22">
        <f>C164-E164</f>
        <v>26781.120000000003</v>
      </c>
    </row>
    <row r="167" spans="2:4" ht="14.25">
      <c r="B167" s="41" t="s">
        <v>10</v>
      </c>
      <c r="D167" s="41" t="s">
        <v>11</v>
      </c>
    </row>
    <row r="169" spans="2:4" ht="14.25">
      <c r="B169" s="33" t="s">
        <v>106</v>
      </c>
      <c r="D169" s="33">
        <v>984.78</v>
      </c>
    </row>
    <row r="176" spans="2:4" ht="14.25">
      <c r="B176" s="41" t="s">
        <v>12</v>
      </c>
      <c r="D176" s="22">
        <f>SUM(D168:D175)</f>
        <v>984.78</v>
      </c>
    </row>
    <row r="178" ht="14.25">
      <c r="B178" s="41" t="s">
        <v>13</v>
      </c>
    </row>
    <row r="179" spans="2:3" ht="14.25">
      <c r="B179" s="41" t="s">
        <v>14</v>
      </c>
      <c r="C179" s="41" t="s">
        <v>68</v>
      </c>
    </row>
    <row r="182" ht="14.25">
      <c r="C182" s="41" t="s">
        <v>0</v>
      </c>
    </row>
    <row r="183" ht="14.25">
      <c r="C183" s="41" t="s">
        <v>1</v>
      </c>
    </row>
    <row r="184" ht="14.25">
      <c r="B184" s="41" t="s">
        <v>2</v>
      </c>
    </row>
    <row r="185" ht="14.25">
      <c r="C185" s="41" t="s">
        <v>69</v>
      </c>
    </row>
    <row r="186" spans="2:4" ht="14.25">
      <c r="B186" s="41" t="s">
        <v>3</v>
      </c>
      <c r="C186" s="41" t="s">
        <v>18</v>
      </c>
      <c r="D186" s="41">
        <v>6</v>
      </c>
    </row>
    <row r="189" spans="2:5" ht="14.25">
      <c r="B189" s="41" t="s">
        <v>4</v>
      </c>
      <c r="C189" s="41" t="s">
        <v>5</v>
      </c>
      <c r="D189" s="41" t="s">
        <v>6</v>
      </c>
      <c r="E189" s="41" t="s">
        <v>7</v>
      </c>
    </row>
    <row r="190" spans="2:5" ht="14.25">
      <c r="B190" s="41" t="s">
        <v>8</v>
      </c>
      <c r="C190" s="33">
        <v>237827.4</v>
      </c>
      <c r="D190" s="33">
        <v>236133.22</v>
      </c>
      <c r="E190" s="22">
        <f>D218</f>
        <v>160967.73200686977</v>
      </c>
    </row>
    <row r="191" spans="2:5" ht="14.25">
      <c r="B191" s="41" t="s">
        <v>9</v>
      </c>
      <c r="E191" s="22">
        <f>C190-E190</f>
        <v>76859.66799313022</v>
      </c>
    </row>
    <row r="193" spans="2:4" ht="14.25">
      <c r="B193" s="41" t="s">
        <v>10</v>
      </c>
      <c r="D193" s="41" t="s">
        <v>11</v>
      </c>
    </row>
    <row r="195" spans="2:5" ht="14.25">
      <c r="B195" s="33" t="s">
        <v>107</v>
      </c>
      <c r="D195" s="32">
        <v>7197.38</v>
      </c>
      <c r="E195" s="22"/>
    </row>
    <row r="196" spans="2:5" ht="14.25">
      <c r="B196" s="33" t="s">
        <v>108</v>
      </c>
      <c r="D196" s="32">
        <v>70283</v>
      </c>
      <c r="E196" s="22"/>
    </row>
    <row r="197" spans="2:5" ht="14.25">
      <c r="B197" s="33" t="s">
        <v>109</v>
      </c>
      <c r="D197" s="32">
        <v>254.18997831480002</v>
      </c>
      <c r="E197" s="22"/>
    </row>
    <row r="198" spans="2:5" ht="14.25">
      <c r="B198" s="33" t="s">
        <v>77</v>
      </c>
      <c r="D198" s="32">
        <v>156.03179801</v>
      </c>
      <c r="E198" s="22"/>
    </row>
    <row r="199" spans="2:5" ht="14.25">
      <c r="B199" s="33" t="s">
        <v>110</v>
      </c>
      <c r="D199" s="32">
        <v>1419.9598799100002</v>
      </c>
      <c r="E199" s="22"/>
    </row>
    <row r="200" spans="2:5" ht="14.25">
      <c r="B200" s="33" t="s">
        <v>111</v>
      </c>
      <c r="D200" s="32">
        <v>48000</v>
      </c>
      <c r="E200" s="22"/>
    </row>
    <row r="201" spans="2:5" ht="14.25">
      <c r="B201" s="33" t="s">
        <v>112</v>
      </c>
      <c r="D201" s="32">
        <v>181.02024248000004</v>
      </c>
      <c r="E201" s="22"/>
    </row>
    <row r="202" spans="2:5" ht="14.25">
      <c r="B202" s="33" t="s">
        <v>110</v>
      </c>
      <c r="D202" s="32">
        <v>1417.53987991</v>
      </c>
      <c r="E202" s="22"/>
    </row>
    <row r="203" spans="2:5" ht="14.25">
      <c r="B203" s="33" t="s">
        <v>113</v>
      </c>
      <c r="D203" s="32">
        <v>944.1123280379999</v>
      </c>
      <c r="E203" s="22"/>
    </row>
    <row r="204" spans="2:5" ht="14.25">
      <c r="B204" s="33" t="s">
        <v>114</v>
      </c>
      <c r="D204" s="32">
        <v>5904.45</v>
      </c>
      <c r="E204" s="22"/>
    </row>
    <row r="205" spans="2:5" ht="14.25">
      <c r="B205" s="33" t="s">
        <v>85</v>
      </c>
      <c r="D205" s="32">
        <v>630.927900207</v>
      </c>
      <c r="E205" s="22"/>
    </row>
    <row r="206" spans="2:5" ht="14.25">
      <c r="B206" s="33" t="s">
        <v>115</v>
      </c>
      <c r="D206" s="32">
        <v>19130.76</v>
      </c>
      <c r="E206" s="22"/>
    </row>
    <row r="207" spans="2:5" ht="14.25">
      <c r="B207" s="37" t="s">
        <v>77</v>
      </c>
      <c r="D207" s="32">
        <v>1861.49</v>
      </c>
      <c r="E207" s="22"/>
    </row>
    <row r="208" spans="2:5" ht="28.5">
      <c r="B208" s="37" t="s">
        <v>110</v>
      </c>
      <c r="D208" s="32"/>
      <c r="E208" s="22"/>
    </row>
    <row r="209" spans="2:5" ht="14.25">
      <c r="B209" s="37" t="s">
        <v>97</v>
      </c>
      <c r="D209" s="32">
        <v>3586.87</v>
      </c>
      <c r="E209" s="22"/>
    </row>
    <row r="210" spans="4:5" ht="14.25">
      <c r="D210" s="22"/>
      <c r="E210" s="22"/>
    </row>
    <row r="211" spans="4:5" ht="14.25">
      <c r="D211" s="22"/>
      <c r="E211" s="22"/>
    </row>
    <row r="212" spans="4:5" ht="14.25">
      <c r="D212" s="22"/>
      <c r="E212" s="22"/>
    </row>
    <row r="213" spans="4:5" ht="14.25">
      <c r="D213" s="22"/>
      <c r="E213" s="22"/>
    </row>
    <row r="214" spans="4:5" ht="14.25">
      <c r="D214" s="22"/>
      <c r="E214" s="22"/>
    </row>
    <row r="218" spans="2:4" ht="14.25">
      <c r="B218" s="41" t="s">
        <v>12</v>
      </c>
      <c r="D218" s="22">
        <f>SUM(D194:D217)</f>
        <v>160967.73200686977</v>
      </c>
    </row>
    <row r="220" ht="14.25">
      <c r="B220" s="41" t="s">
        <v>13</v>
      </c>
    </row>
    <row r="221" spans="2:3" ht="14.25">
      <c r="B221" s="41" t="s">
        <v>14</v>
      </c>
      <c r="C221" s="41" t="s">
        <v>68</v>
      </c>
    </row>
    <row r="224" ht="14.25">
      <c r="C224" s="41" t="s">
        <v>0</v>
      </c>
    </row>
    <row r="225" ht="14.25">
      <c r="C225" s="41" t="s">
        <v>1</v>
      </c>
    </row>
    <row r="226" ht="14.25">
      <c r="B226" s="41" t="s">
        <v>2</v>
      </c>
    </row>
    <row r="227" ht="14.25">
      <c r="C227" s="41" t="s">
        <v>69</v>
      </c>
    </row>
    <row r="228" spans="2:4" ht="14.25">
      <c r="B228" s="41" t="s">
        <v>3</v>
      </c>
      <c r="C228" s="41" t="s">
        <v>18</v>
      </c>
      <c r="D228" s="41">
        <v>7</v>
      </c>
    </row>
    <row r="231" spans="2:5" ht="14.25">
      <c r="B231" s="41" t="s">
        <v>4</v>
      </c>
      <c r="C231" s="41" t="s">
        <v>5</v>
      </c>
      <c r="D231" s="41" t="s">
        <v>6</v>
      </c>
      <c r="E231" s="41" t="s">
        <v>7</v>
      </c>
    </row>
    <row r="232" spans="2:5" ht="14.25">
      <c r="B232" s="41" t="s">
        <v>8</v>
      </c>
      <c r="C232" s="33">
        <v>32920.02</v>
      </c>
      <c r="D232" s="33">
        <v>31484.74</v>
      </c>
      <c r="E232" s="22">
        <f>D250</f>
        <v>12817.73</v>
      </c>
    </row>
    <row r="233" spans="2:5" ht="14.25">
      <c r="B233" s="41" t="s">
        <v>9</v>
      </c>
      <c r="E233" s="22">
        <f>C232-E232</f>
        <v>20102.289999999997</v>
      </c>
    </row>
    <row r="235" spans="2:4" ht="14.25">
      <c r="B235" s="41" t="s">
        <v>10</v>
      </c>
      <c r="D235" s="41" t="s">
        <v>11</v>
      </c>
    </row>
    <row r="237" spans="2:4" ht="14.25">
      <c r="B237" s="33" t="s">
        <v>116</v>
      </c>
      <c r="D237" s="33">
        <v>12589</v>
      </c>
    </row>
    <row r="238" spans="2:4" ht="14.25">
      <c r="B238" s="33" t="s">
        <v>84</v>
      </c>
      <c r="D238" s="33">
        <v>228.73</v>
      </c>
    </row>
    <row r="239" ht="14.25">
      <c r="D239" s="22"/>
    </row>
    <row r="240" ht="14.25">
      <c r="D240" s="22"/>
    </row>
    <row r="241" ht="14.25">
      <c r="D241" s="22"/>
    </row>
    <row r="242" ht="14.25">
      <c r="D242" s="22"/>
    </row>
    <row r="243" ht="14.25">
      <c r="D243" s="22"/>
    </row>
    <row r="244" ht="14.25">
      <c r="D244" s="22"/>
    </row>
    <row r="245" ht="14.25">
      <c r="D245" s="22"/>
    </row>
    <row r="246" ht="14.25">
      <c r="D246" s="22"/>
    </row>
    <row r="247" ht="14.25">
      <c r="D247" s="22"/>
    </row>
    <row r="248" ht="14.25">
      <c r="D248" s="22"/>
    </row>
    <row r="249" ht="14.25">
      <c r="D249" s="22"/>
    </row>
    <row r="250" spans="2:4" ht="14.25">
      <c r="B250" s="41" t="s">
        <v>12</v>
      </c>
      <c r="D250" s="22">
        <f>SUM(D236:D249)</f>
        <v>12817.73</v>
      </c>
    </row>
    <row r="252" ht="14.25">
      <c r="B252" s="41" t="s">
        <v>13</v>
      </c>
    </row>
    <row r="253" spans="2:3" ht="14.25">
      <c r="B253" s="41" t="s">
        <v>14</v>
      </c>
      <c r="C253" s="41" t="s">
        <v>68</v>
      </c>
    </row>
    <row r="256" ht="14.25">
      <c r="C256" s="41" t="s">
        <v>0</v>
      </c>
    </row>
    <row r="257" ht="14.25">
      <c r="C257" s="41" t="s">
        <v>1</v>
      </c>
    </row>
    <row r="258" ht="14.25">
      <c r="B258" s="41" t="s">
        <v>2</v>
      </c>
    </row>
    <row r="259" ht="14.25">
      <c r="C259" s="41" t="s">
        <v>69</v>
      </c>
    </row>
    <row r="260" spans="2:4" ht="14.25">
      <c r="B260" s="41" t="s">
        <v>3</v>
      </c>
      <c r="C260" s="41" t="s">
        <v>18</v>
      </c>
      <c r="D260" s="41">
        <v>9</v>
      </c>
    </row>
    <row r="263" spans="2:5" ht="14.25">
      <c r="B263" s="41" t="s">
        <v>4</v>
      </c>
      <c r="C263" s="41" t="s">
        <v>5</v>
      </c>
      <c r="D263" s="41" t="s">
        <v>6</v>
      </c>
      <c r="E263" s="41" t="s">
        <v>7</v>
      </c>
    </row>
    <row r="264" spans="2:5" ht="14.25">
      <c r="B264" s="41" t="s">
        <v>8</v>
      </c>
      <c r="C264" s="43">
        <v>108492.4</v>
      </c>
      <c r="D264" s="43">
        <v>104318.04999999999</v>
      </c>
      <c r="E264" s="22">
        <f>D281</f>
        <v>44183.94</v>
      </c>
    </row>
    <row r="265" spans="2:5" ht="14.25">
      <c r="B265" s="41" t="s">
        <v>9</v>
      </c>
      <c r="E265" s="22">
        <f>C264-E264</f>
        <v>64308.45999999999</v>
      </c>
    </row>
    <row r="267" spans="2:4" ht="14.25">
      <c r="B267" s="41" t="s">
        <v>10</v>
      </c>
      <c r="D267" s="41" t="s">
        <v>11</v>
      </c>
    </row>
    <row r="269" spans="2:4" ht="42.75">
      <c r="B269" s="37" t="s">
        <v>117</v>
      </c>
      <c r="D269" s="33">
        <v>29847</v>
      </c>
    </row>
    <row r="270" spans="2:4" ht="14.25">
      <c r="B270" s="37" t="s">
        <v>115</v>
      </c>
      <c r="D270" s="33">
        <v>14336.94</v>
      </c>
    </row>
    <row r="271" ht="14.25">
      <c r="D271" s="22"/>
    </row>
    <row r="272" ht="14.25">
      <c r="D272" s="22"/>
    </row>
    <row r="273" ht="14.25">
      <c r="D273" s="22"/>
    </row>
    <row r="274" ht="14.25">
      <c r="D274" s="22"/>
    </row>
    <row r="275" ht="14.25">
      <c r="D275" s="22"/>
    </row>
    <row r="276" ht="14.25">
      <c r="D276" s="22"/>
    </row>
    <row r="277" ht="14.25">
      <c r="D277" s="22"/>
    </row>
    <row r="278" ht="14.25">
      <c r="D278" s="22"/>
    </row>
    <row r="279" ht="14.25">
      <c r="D279" s="22"/>
    </row>
    <row r="280" ht="14.25">
      <c r="D280" s="22"/>
    </row>
    <row r="281" spans="2:4" ht="14.25">
      <c r="B281" s="41" t="s">
        <v>12</v>
      </c>
      <c r="D281" s="22">
        <f>SUM(D268:D280)</f>
        <v>44183.94</v>
      </c>
    </row>
    <row r="283" ht="14.25">
      <c r="B283" s="41" t="s">
        <v>13</v>
      </c>
    </row>
    <row r="284" spans="2:3" ht="14.25">
      <c r="B284" s="41" t="s">
        <v>14</v>
      </c>
      <c r="C284" s="41" t="s">
        <v>68</v>
      </c>
    </row>
    <row r="287" ht="14.25">
      <c r="C287" s="41" t="s">
        <v>0</v>
      </c>
    </row>
    <row r="288" ht="14.25">
      <c r="C288" s="41" t="s">
        <v>1</v>
      </c>
    </row>
    <row r="289" ht="14.25">
      <c r="B289" s="41" t="s">
        <v>2</v>
      </c>
    </row>
    <row r="290" ht="14.25">
      <c r="C290" s="41" t="s">
        <v>69</v>
      </c>
    </row>
    <row r="291" spans="2:4" ht="14.25">
      <c r="B291" s="41" t="s">
        <v>3</v>
      </c>
      <c r="C291" s="41" t="s">
        <v>18</v>
      </c>
      <c r="D291" s="41">
        <v>18</v>
      </c>
    </row>
    <row r="294" spans="2:5" ht="14.25">
      <c r="B294" s="41" t="s">
        <v>4</v>
      </c>
      <c r="C294" s="41" t="s">
        <v>5</v>
      </c>
      <c r="D294" s="41" t="s">
        <v>6</v>
      </c>
      <c r="E294" s="41" t="s">
        <v>7</v>
      </c>
    </row>
    <row r="295" spans="2:5" ht="14.25">
      <c r="B295" s="41" t="s">
        <v>8</v>
      </c>
      <c r="C295" s="33">
        <v>36258.96</v>
      </c>
      <c r="D295" s="33">
        <v>40453.4</v>
      </c>
      <c r="E295" s="22">
        <f>D312</f>
        <v>41707.907617035</v>
      </c>
    </row>
    <row r="296" spans="2:5" ht="14.25">
      <c r="B296" s="41" t="s">
        <v>9</v>
      </c>
      <c r="E296" s="22">
        <f>C295-E295</f>
        <v>-5448.947617035003</v>
      </c>
    </row>
    <row r="298" spans="2:4" ht="14.25">
      <c r="B298" s="41" t="s">
        <v>10</v>
      </c>
      <c r="D298" s="41" t="s">
        <v>11</v>
      </c>
    </row>
    <row r="300" spans="2:4" ht="14.25">
      <c r="B300" s="33" t="s">
        <v>91</v>
      </c>
      <c r="D300" s="32">
        <v>14114</v>
      </c>
    </row>
    <row r="301" spans="2:4" ht="14.25">
      <c r="B301" s="33" t="s">
        <v>118</v>
      </c>
      <c r="D301" s="32">
        <v>2960.589042675</v>
      </c>
    </row>
    <row r="302" spans="2:4" ht="14.25">
      <c r="B302" s="33" t="s">
        <v>119</v>
      </c>
      <c r="D302" s="32">
        <v>2182.54857436</v>
      </c>
    </row>
    <row r="303" spans="2:4" ht="14.25">
      <c r="B303" s="33" t="s">
        <v>105</v>
      </c>
      <c r="D303" s="32">
        <v>9101.65</v>
      </c>
    </row>
    <row r="304" spans="2:4" ht="28.5">
      <c r="B304" s="31" t="s">
        <v>120</v>
      </c>
      <c r="D304" s="22">
        <v>13349.12</v>
      </c>
    </row>
    <row r="312" spans="2:4" ht="14.25">
      <c r="B312" s="41" t="s">
        <v>12</v>
      </c>
      <c r="D312" s="22">
        <f>SUM(D299:D311)</f>
        <v>41707.907617035</v>
      </c>
    </row>
    <row r="314" ht="14.25">
      <c r="B314" s="41" t="s">
        <v>13</v>
      </c>
    </row>
    <row r="315" spans="2:3" ht="14.25">
      <c r="B315" s="41" t="s">
        <v>14</v>
      </c>
      <c r="C315" s="41" t="s">
        <v>68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30"/>
  <sheetViews>
    <sheetView zoomScalePageLayoutView="0" workbookViewId="0" topLeftCell="A22">
      <selection activeCell="B22" sqref="B1:D16384"/>
    </sheetView>
  </sheetViews>
  <sheetFormatPr defaultColWidth="9.140625" defaultRowHeight="15"/>
  <cols>
    <col min="2" max="2" width="27.421875" style="33" customWidth="1"/>
    <col min="3" max="3" width="18.28125" style="33" customWidth="1"/>
    <col min="4" max="4" width="18.140625" style="33" customWidth="1"/>
    <col min="5" max="5" width="18.421875" style="0" customWidth="1"/>
  </cols>
  <sheetData>
    <row r="2" ht="14.25">
      <c r="C2" s="33" t="s">
        <v>0</v>
      </c>
    </row>
    <row r="3" ht="14.25">
      <c r="C3" s="33" t="s">
        <v>1</v>
      </c>
    </row>
    <row r="4" ht="14.25">
      <c r="B4" s="33" t="s">
        <v>2</v>
      </c>
    </row>
    <row r="5" ht="14.25">
      <c r="C5" s="33" t="s">
        <v>69</v>
      </c>
    </row>
    <row r="6" spans="2:4" ht="14.25">
      <c r="B6" s="33" t="s">
        <v>3</v>
      </c>
      <c r="C6" s="33" t="s">
        <v>22</v>
      </c>
      <c r="D6" s="33" t="s">
        <v>23</v>
      </c>
    </row>
    <row r="9" spans="2:5" ht="14.25">
      <c r="B9" s="33" t="s">
        <v>4</v>
      </c>
      <c r="C9" s="33" t="s">
        <v>5</v>
      </c>
      <c r="D9" s="33" t="s">
        <v>6</v>
      </c>
      <c r="E9" t="s">
        <v>7</v>
      </c>
    </row>
    <row r="10" spans="2:5" ht="14.25">
      <c r="B10" s="33" t="s">
        <v>8</v>
      </c>
      <c r="C10" s="33">
        <v>16708.14</v>
      </c>
      <c r="D10" s="33">
        <v>12785.81</v>
      </c>
      <c r="E10">
        <f>D27</f>
        <v>12999.71</v>
      </c>
    </row>
    <row r="11" spans="2:5" ht="14.25">
      <c r="B11" s="33" t="s">
        <v>9</v>
      </c>
      <c r="E11">
        <f>C10-E10</f>
        <v>3708.4300000000003</v>
      </c>
    </row>
    <row r="13" spans="2:4" ht="14.25">
      <c r="B13" s="33" t="s">
        <v>10</v>
      </c>
      <c r="D13" s="33" t="s">
        <v>11</v>
      </c>
    </row>
    <row r="15" spans="2:4" ht="14.25">
      <c r="B15" s="21" t="s">
        <v>121</v>
      </c>
      <c r="D15" s="21">
        <v>12999.71</v>
      </c>
    </row>
    <row r="27" spans="2:4" ht="14.25">
      <c r="B27" s="33" t="s">
        <v>12</v>
      </c>
      <c r="D27" s="33">
        <f>SUM(D14:D26)</f>
        <v>12999.71</v>
      </c>
    </row>
    <row r="29" ht="14.25">
      <c r="B29" s="33" t="s">
        <v>13</v>
      </c>
    </row>
    <row r="30" spans="2:3" ht="14.25">
      <c r="B30" s="33" t="s">
        <v>14</v>
      </c>
      <c r="C30" s="33" t="s">
        <v>68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E285"/>
  <sheetViews>
    <sheetView zoomScalePageLayoutView="0" workbookViewId="0" topLeftCell="A250">
      <selection activeCell="B250" sqref="B1:E16384"/>
    </sheetView>
  </sheetViews>
  <sheetFormatPr defaultColWidth="9.140625" defaultRowHeight="15"/>
  <cols>
    <col min="2" max="2" width="27.57421875" style="33" customWidth="1"/>
    <col min="3" max="3" width="18.28125" style="33" customWidth="1"/>
    <col min="4" max="4" width="18.140625" style="33" customWidth="1"/>
    <col min="5" max="5" width="18.421875" style="33" customWidth="1"/>
  </cols>
  <sheetData>
    <row r="3" ht="14.25">
      <c r="C3" s="33" t="s">
        <v>0</v>
      </c>
    </row>
    <row r="4" ht="14.25">
      <c r="C4" s="33" t="s">
        <v>1</v>
      </c>
    </row>
    <row r="5" ht="14.25">
      <c r="B5" s="33" t="s">
        <v>2</v>
      </c>
    </row>
    <row r="6" ht="14.25">
      <c r="C6" s="33" t="s">
        <v>69</v>
      </c>
    </row>
    <row r="7" spans="2:4" ht="14.25">
      <c r="B7" s="33" t="s">
        <v>3</v>
      </c>
      <c r="C7" s="33" t="s">
        <v>24</v>
      </c>
      <c r="D7" s="33">
        <v>11</v>
      </c>
    </row>
    <row r="10" spans="2:5" ht="14.25">
      <c r="B10" s="33" t="s">
        <v>4</v>
      </c>
      <c r="C10" s="33" t="s">
        <v>5</v>
      </c>
      <c r="D10" s="33" t="s">
        <v>6</v>
      </c>
      <c r="E10" s="33" t="s">
        <v>7</v>
      </c>
    </row>
    <row r="11" spans="2:5" ht="14.25">
      <c r="B11" s="33" t="s">
        <v>8</v>
      </c>
      <c r="C11" s="33">
        <v>30652.14</v>
      </c>
      <c r="D11" s="33">
        <v>30977.66</v>
      </c>
      <c r="E11" s="32">
        <f>D28</f>
        <v>19287.494133824002</v>
      </c>
    </row>
    <row r="12" spans="2:5" ht="14.25">
      <c r="B12" s="33" t="s">
        <v>9</v>
      </c>
      <c r="E12" s="32">
        <f>C11-E11</f>
        <v>11364.645866175997</v>
      </c>
    </row>
    <row r="14" spans="2:4" ht="14.25">
      <c r="B14" s="33" t="s">
        <v>10</v>
      </c>
      <c r="D14" s="33" t="s">
        <v>11</v>
      </c>
    </row>
    <row r="16" spans="2:4" ht="14.25">
      <c r="B16" s="21" t="s">
        <v>122</v>
      </c>
      <c r="D16" s="2">
        <v>2088.63</v>
      </c>
    </row>
    <row r="17" spans="2:4" ht="14.25">
      <c r="B17" s="21" t="s">
        <v>123</v>
      </c>
      <c r="D17" s="2">
        <v>8961.11</v>
      </c>
    </row>
    <row r="18" spans="2:4" ht="14.25">
      <c r="B18" s="21" t="s">
        <v>124</v>
      </c>
      <c r="D18" s="2">
        <v>752.7541338240001</v>
      </c>
    </row>
    <row r="19" spans="2:4" ht="14.25">
      <c r="B19" s="21" t="s">
        <v>125</v>
      </c>
      <c r="D19" s="2">
        <v>2485</v>
      </c>
    </row>
    <row r="20" spans="2:4" ht="14.25">
      <c r="B20" s="21" t="s">
        <v>95</v>
      </c>
      <c r="D20" s="2">
        <v>5000</v>
      </c>
    </row>
    <row r="21" ht="14.25">
      <c r="D21" s="2"/>
    </row>
    <row r="22" ht="14.25">
      <c r="D22" s="2"/>
    </row>
    <row r="23" ht="14.25">
      <c r="D23" s="2"/>
    </row>
    <row r="24" ht="14.25">
      <c r="D24" s="2"/>
    </row>
    <row r="28" spans="2:4" ht="14.25">
      <c r="B28" s="33" t="s">
        <v>12</v>
      </c>
      <c r="D28" s="32">
        <f>SUM(D15:D27)</f>
        <v>19287.494133824002</v>
      </c>
    </row>
    <row r="30" ht="14.25">
      <c r="B30" s="33" t="s">
        <v>13</v>
      </c>
    </row>
    <row r="31" spans="2:3" ht="14.25">
      <c r="B31" s="33" t="s">
        <v>14</v>
      </c>
      <c r="C31" s="33" t="s">
        <v>68</v>
      </c>
    </row>
    <row r="34" ht="14.25">
      <c r="C34" s="33" t="s">
        <v>0</v>
      </c>
    </row>
    <row r="35" ht="14.25">
      <c r="C35" s="33" t="s">
        <v>1</v>
      </c>
    </row>
    <row r="36" ht="14.25">
      <c r="B36" s="33" t="s">
        <v>2</v>
      </c>
    </row>
    <row r="37" ht="14.25">
      <c r="C37" s="33" t="s">
        <v>69</v>
      </c>
    </row>
    <row r="38" spans="2:4" ht="14.25">
      <c r="B38" s="33" t="s">
        <v>3</v>
      </c>
      <c r="C38" s="33" t="s">
        <v>24</v>
      </c>
      <c r="D38" s="33">
        <v>12</v>
      </c>
    </row>
    <row r="41" spans="2:5" ht="14.25">
      <c r="B41" s="33" t="s">
        <v>4</v>
      </c>
      <c r="C41" s="33" t="s">
        <v>5</v>
      </c>
      <c r="D41" s="33" t="s">
        <v>6</v>
      </c>
      <c r="E41" s="33" t="s">
        <v>7</v>
      </c>
    </row>
    <row r="42" spans="2:5" ht="14.25">
      <c r="B42" s="33" t="s">
        <v>8</v>
      </c>
      <c r="C42" s="33">
        <v>32325.48</v>
      </c>
      <c r="D42" s="33">
        <v>31676.82</v>
      </c>
      <c r="E42" s="33">
        <f>D59</f>
        <v>47217.34987991</v>
      </c>
    </row>
    <row r="43" spans="2:5" ht="14.25">
      <c r="B43" s="33" t="s">
        <v>9</v>
      </c>
      <c r="E43" s="33">
        <f>C42-E42</f>
        <v>-14891.869879909998</v>
      </c>
    </row>
    <row r="45" spans="2:4" ht="14.25">
      <c r="B45" s="33" t="s">
        <v>10</v>
      </c>
      <c r="D45" s="33" t="s">
        <v>11</v>
      </c>
    </row>
    <row r="47" spans="2:4" ht="42.75">
      <c r="B47" s="39" t="s">
        <v>125</v>
      </c>
      <c r="D47" s="2">
        <v>2234</v>
      </c>
    </row>
    <row r="48" spans="2:4" ht="14.25">
      <c r="B48" s="39" t="s">
        <v>95</v>
      </c>
      <c r="D48" s="2">
        <v>5000</v>
      </c>
    </row>
    <row r="49" spans="2:4" ht="28.5">
      <c r="B49" s="39" t="s">
        <v>110</v>
      </c>
      <c r="D49" s="2">
        <v>1578.46987991</v>
      </c>
    </row>
    <row r="50" spans="2:4" ht="28.5">
      <c r="B50" s="39" t="s">
        <v>126</v>
      </c>
      <c r="D50" s="2">
        <v>796.88</v>
      </c>
    </row>
    <row r="51" spans="2:4" ht="28.5">
      <c r="B51" s="39" t="s">
        <v>127</v>
      </c>
      <c r="D51" s="2">
        <v>37608</v>
      </c>
    </row>
    <row r="52" ht="14.25">
      <c r="D52" s="2"/>
    </row>
    <row r="59" spans="2:4" ht="14.25">
      <c r="B59" s="33" t="s">
        <v>12</v>
      </c>
      <c r="D59" s="32">
        <f>SUM(D46:D58)</f>
        <v>47217.34987991</v>
      </c>
    </row>
    <row r="61" ht="14.25">
      <c r="B61" s="33" t="s">
        <v>13</v>
      </c>
    </row>
    <row r="62" spans="2:3" ht="14.25">
      <c r="B62" s="33" t="s">
        <v>14</v>
      </c>
      <c r="C62" s="33" t="s">
        <v>68</v>
      </c>
    </row>
    <row r="65" ht="14.25">
      <c r="C65" s="33" t="s">
        <v>0</v>
      </c>
    </row>
    <row r="66" ht="14.25">
      <c r="C66" s="33" t="s">
        <v>1</v>
      </c>
    </row>
    <row r="67" ht="14.25">
      <c r="B67" s="33" t="s">
        <v>2</v>
      </c>
    </row>
    <row r="68" ht="14.25">
      <c r="C68" s="33" t="s">
        <v>69</v>
      </c>
    </row>
    <row r="69" spans="2:4" ht="14.25">
      <c r="B69" s="33" t="s">
        <v>3</v>
      </c>
      <c r="C69" s="33" t="s">
        <v>24</v>
      </c>
      <c r="D69" s="33">
        <v>13</v>
      </c>
    </row>
    <row r="72" spans="2:5" ht="14.25">
      <c r="B72" s="33" t="s">
        <v>4</v>
      </c>
      <c r="C72" s="33" t="s">
        <v>5</v>
      </c>
      <c r="D72" s="33" t="s">
        <v>6</v>
      </c>
      <c r="E72" s="33" t="s">
        <v>7</v>
      </c>
    </row>
    <row r="73" spans="2:5" ht="14.25">
      <c r="B73" s="33" t="s">
        <v>8</v>
      </c>
      <c r="C73" s="33">
        <v>32283.9</v>
      </c>
      <c r="D73" s="33">
        <v>28840.98</v>
      </c>
      <c r="E73" s="32">
        <f>D90</f>
        <v>45314.8699985661</v>
      </c>
    </row>
    <row r="74" spans="2:5" ht="14.25">
      <c r="B74" s="33" t="s">
        <v>9</v>
      </c>
      <c r="E74" s="32">
        <f>C73-E73</f>
        <v>-13030.9699985661</v>
      </c>
    </row>
    <row r="76" spans="2:4" ht="14.25">
      <c r="B76" s="33" t="s">
        <v>10</v>
      </c>
      <c r="D76" s="33" t="s">
        <v>11</v>
      </c>
    </row>
    <row r="78" spans="2:4" ht="42.75">
      <c r="B78" s="39" t="s">
        <v>125</v>
      </c>
      <c r="D78" s="2">
        <v>2485</v>
      </c>
    </row>
    <row r="79" spans="2:4" ht="28.5">
      <c r="B79" s="39" t="s">
        <v>128</v>
      </c>
      <c r="D79" s="2">
        <v>38736</v>
      </c>
    </row>
    <row r="80" spans="2:4" ht="14.25">
      <c r="B80" s="39" t="s">
        <v>129</v>
      </c>
      <c r="D80" s="2">
        <v>563.0399985661</v>
      </c>
    </row>
    <row r="81" spans="2:4" ht="14.25">
      <c r="B81" s="39" t="s">
        <v>130</v>
      </c>
      <c r="D81" s="2">
        <v>3530.83</v>
      </c>
    </row>
    <row r="90" spans="2:4" ht="14.25">
      <c r="B90" s="33" t="s">
        <v>12</v>
      </c>
      <c r="D90" s="32">
        <f>SUM(D77:D89)</f>
        <v>45314.8699985661</v>
      </c>
    </row>
    <row r="92" ht="14.25">
      <c r="B92" s="33" t="s">
        <v>13</v>
      </c>
    </row>
    <row r="93" spans="2:3" ht="14.25">
      <c r="B93" s="33" t="s">
        <v>14</v>
      </c>
      <c r="C93" s="33" t="s">
        <v>68</v>
      </c>
    </row>
    <row r="97" ht="14.25">
      <c r="C97" s="33" t="s">
        <v>0</v>
      </c>
    </row>
    <row r="98" ht="14.25">
      <c r="C98" s="33" t="s">
        <v>1</v>
      </c>
    </row>
    <row r="99" ht="14.25">
      <c r="B99" s="33" t="s">
        <v>2</v>
      </c>
    </row>
    <row r="100" ht="14.25">
      <c r="C100" s="33" t="s">
        <v>69</v>
      </c>
    </row>
    <row r="101" spans="2:4" ht="14.25">
      <c r="B101" s="33" t="s">
        <v>3</v>
      </c>
      <c r="C101" s="33" t="s">
        <v>24</v>
      </c>
      <c r="D101" s="33">
        <v>14</v>
      </c>
    </row>
    <row r="104" spans="2:5" ht="14.25">
      <c r="B104" s="33" t="s">
        <v>4</v>
      </c>
      <c r="C104" s="33" t="s">
        <v>5</v>
      </c>
      <c r="D104" s="33" t="s">
        <v>6</v>
      </c>
      <c r="E104" s="33" t="s">
        <v>7</v>
      </c>
    </row>
    <row r="105" spans="2:5" ht="14.25">
      <c r="B105" s="33" t="s">
        <v>8</v>
      </c>
      <c r="C105" s="33">
        <v>32574.96</v>
      </c>
      <c r="D105" s="33">
        <v>34888.81</v>
      </c>
      <c r="E105" s="32">
        <f>D122</f>
        <v>4005.3597987000003</v>
      </c>
    </row>
    <row r="106" spans="2:5" ht="14.25">
      <c r="B106" s="33" t="s">
        <v>9</v>
      </c>
      <c r="E106" s="32">
        <f>C105-E105</f>
        <v>28569.6002013</v>
      </c>
    </row>
    <row r="108" spans="2:4" ht="14.25">
      <c r="B108" s="33" t="s">
        <v>10</v>
      </c>
      <c r="D108" s="33" t="s">
        <v>11</v>
      </c>
    </row>
    <row r="110" spans="2:4" ht="42.75">
      <c r="B110" s="39" t="s">
        <v>125</v>
      </c>
      <c r="D110" s="2">
        <v>2485</v>
      </c>
    </row>
    <row r="111" spans="2:4" ht="28.5">
      <c r="B111" s="39" t="s">
        <v>138</v>
      </c>
      <c r="D111" s="2">
        <v>1363.1197987</v>
      </c>
    </row>
    <row r="112" spans="2:4" ht="14.25">
      <c r="B112" s="39" t="s">
        <v>77</v>
      </c>
      <c r="D112" s="2">
        <v>157.24</v>
      </c>
    </row>
    <row r="113" spans="2:4" ht="14.25">
      <c r="B113" s="21"/>
      <c r="D113" s="2"/>
    </row>
    <row r="114" spans="2:4" ht="14.25">
      <c r="B114" s="21"/>
      <c r="D114" s="2"/>
    </row>
    <row r="115" spans="2:4" ht="14.25">
      <c r="B115" s="21"/>
      <c r="D115" s="2"/>
    </row>
    <row r="116" spans="2:4" ht="14.25">
      <c r="B116" s="21"/>
      <c r="D116" s="2"/>
    </row>
    <row r="117" spans="2:4" ht="14.25">
      <c r="B117" s="21"/>
      <c r="D117" s="2"/>
    </row>
    <row r="118" spans="2:4" ht="14.25">
      <c r="B118" s="21"/>
      <c r="D118" s="2"/>
    </row>
    <row r="119" spans="2:4" ht="14.25">
      <c r="B119" s="21"/>
      <c r="D119" s="2"/>
    </row>
    <row r="120" spans="2:4" ht="14.25">
      <c r="B120" s="21"/>
      <c r="D120" s="2"/>
    </row>
    <row r="121" spans="2:4" ht="14.25">
      <c r="B121" s="38"/>
      <c r="D121" s="2"/>
    </row>
    <row r="122" spans="2:4" ht="14.25">
      <c r="B122" s="33" t="s">
        <v>12</v>
      </c>
      <c r="D122" s="32">
        <f>SUM(D109:D121)</f>
        <v>4005.3597987000003</v>
      </c>
    </row>
    <row r="124" ht="14.25">
      <c r="B124" s="33" t="s">
        <v>13</v>
      </c>
    </row>
    <row r="125" spans="2:3" ht="14.25">
      <c r="B125" s="33" t="s">
        <v>14</v>
      </c>
      <c r="C125" s="33" t="s">
        <v>68</v>
      </c>
    </row>
    <row r="129" ht="14.25">
      <c r="C129" s="33" t="s">
        <v>0</v>
      </c>
    </row>
    <row r="130" ht="14.25">
      <c r="C130" s="33" t="s">
        <v>1</v>
      </c>
    </row>
    <row r="131" ht="14.25">
      <c r="B131" s="33" t="s">
        <v>2</v>
      </c>
    </row>
    <row r="132" ht="14.25">
      <c r="C132" s="33" t="s">
        <v>69</v>
      </c>
    </row>
    <row r="133" spans="2:4" ht="14.25">
      <c r="B133" s="33" t="s">
        <v>3</v>
      </c>
      <c r="C133" s="33" t="s">
        <v>24</v>
      </c>
      <c r="D133" s="33">
        <v>15</v>
      </c>
    </row>
    <row r="136" spans="2:5" ht="14.25">
      <c r="B136" s="33" t="s">
        <v>4</v>
      </c>
      <c r="C136" s="33" t="s">
        <v>5</v>
      </c>
      <c r="D136" s="33" t="s">
        <v>6</v>
      </c>
      <c r="E136" s="33" t="s">
        <v>7</v>
      </c>
    </row>
    <row r="137" spans="2:5" ht="14.25">
      <c r="B137" s="33" t="s">
        <v>8</v>
      </c>
      <c r="C137" s="33">
        <v>33672.78</v>
      </c>
      <c r="D137" s="33">
        <v>32468.99</v>
      </c>
      <c r="E137" s="32">
        <f>D154</f>
        <v>2989.38</v>
      </c>
    </row>
    <row r="138" spans="2:5" ht="14.25">
      <c r="B138" s="33" t="s">
        <v>9</v>
      </c>
      <c r="E138" s="33">
        <f>C137-E137</f>
        <v>30683.399999999998</v>
      </c>
    </row>
    <row r="140" spans="2:4" ht="14.25">
      <c r="B140" s="33" t="s">
        <v>10</v>
      </c>
      <c r="D140" s="33" t="s">
        <v>11</v>
      </c>
    </row>
    <row r="142" spans="2:4" ht="14.25">
      <c r="B142" s="21" t="s">
        <v>139</v>
      </c>
      <c r="D142" s="21">
        <v>2989.38</v>
      </c>
    </row>
    <row r="154" spans="2:4" ht="14.25">
      <c r="B154" s="33" t="s">
        <v>12</v>
      </c>
      <c r="D154" s="32">
        <f>SUM(D141:D153)</f>
        <v>2989.38</v>
      </c>
    </row>
    <row r="156" ht="14.25">
      <c r="B156" s="33" t="s">
        <v>13</v>
      </c>
    </row>
    <row r="157" spans="2:3" ht="14.25">
      <c r="B157" s="33" t="s">
        <v>14</v>
      </c>
      <c r="C157" s="33" t="s">
        <v>68</v>
      </c>
    </row>
    <row r="161" ht="14.25">
      <c r="C161" s="33" t="s">
        <v>0</v>
      </c>
    </row>
    <row r="162" ht="14.25">
      <c r="C162" s="33" t="s">
        <v>1</v>
      </c>
    </row>
    <row r="163" ht="14.25">
      <c r="B163" s="33" t="s">
        <v>2</v>
      </c>
    </row>
    <row r="164" ht="14.25">
      <c r="C164" s="33" t="s">
        <v>69</v>
      </c>
    </row>
    <row r="165" spans="2:4" ht="14.25">
      <c r="B165" s="33" t="s">
        <v>3</v>
      </c>
      <c r="C165" s="33" t="s">
        <v>24</v>
      </c>
      <c r="D165" s="33">
        <v>16</v>
      </c>
    </row>
    <row r="168" spans="2:5" ht="14.25">
      <c r="B168" s="33" t="s">
        <v>4</v>
      </c>
      <c r="C168" s="33" t="s">
        <v>5</v>
      </c>
      <c r="D168" s="33" t="s">
        <v>6</v>
      </c>
      <c r="E168" s="33" t="s">
        <v>7</v>
      </c>
    </row>
    <row r="169" spans="2:5" ht="14.25">
      <c r="B169" s="33" t="s">
        <v>8</v>
      </c>
      <c r="C169" s="33">
        <v>34737.48</v>
      </c>
      <c r="D169" s="33">
        <v>37057.84</v>
      </c>
      <c r="E169" s="32">
        <f>D186</f>
        <v>74119.639908788</v>
      </c>
    </row>
    <row r="170" spans="2:5" ht="14.25">
      <c r="B170" s="33" t="s">
        <v>9</v>
      </c>
      <c r="E170" s="32">
        <f>C169-E169</f>
        <v>-39382.159908787995</v>
      </c>
    </row>
    <row r="172" spans="2:4" ht="14.25">
      <c r="B172" s="33" t="s">
        <v>10</v>
      </c>
      <c r="D172" s="33" t="s">
        <v>11</v>
      </c>
    </row>
    <row r="174" spans="2:4" ht="14.25">
      <c r="B174" s="21" t="s">
        <v>131</v>
      </c>
      <c r="D174" s="2">
        <v>1549.6</v>
      </c>
    </row>
    <row r="175" spans="2:4" ht="14.25">
      <c r="B175" s="21" t="s">
        <v>77</v>
      </c>
      <c r="D175" s="2">
        <v>234.62359602000004</v>
      </c>
    </row>
    <row r="176" spans="2:4" ht="14.25">
      <c r="B176" s="21" t="s">
        <v>77</v>
      </c>
      <c r="D176" s="2">
        <v>329.00359602000003</v>
      </c>
    </row>
    <row r="177" spans="2:4" ht="14.25">
      <c r="B177" s="21" t="s">
        <v>132</v>
      </c>
      <c r="D177" s="2">
        <v>4927.35</v>
      </c>
    </row>
    <row r="178" spans="2:4" ht="14.25">
      <c r="B178" s="21" t="s">
        <v>133</v>
      </c>
      <c r="D178" s="2">
        <v>7883.99</v>
      </c>
    </row>
    <row r="179" spans="2:4" ht="14.25">
      <c r="B179" s="21" t="s">
        <v>76</v>
      </c>
      <c r="D179" s="2">
        <v>16878.73</v>
      </c>
    </row>
    <row r="180" spans="2:4" ht="14.25">
      <c r="B180" s="21" t="s">
        <v>134</v>
      </c>
      <c r="D180" s="2">
        <v>9182.93</v>
      </c>
    </row>
    <row r="181" spans="2:4" ht="14.25">
      <c r="B181" s="21" t="s">
        <v>135</v>
      </c>
      <c r="D181" s="2">
        <v>12269.15</v>
      </c>
    </row>
    <row r="182" spans="2:4" ht="14.25">
      <c r="B182" s="21" t="s">
        <v>136</v>
      </c>
      <c r="D182" s="2">
        <v>16020.68</v>
      </c>
    </row>
    <row r="183" spans="2:4" ht="14.25">
      <c r="B183" s="21" t="s">
        <v>97</v>
      </c>
      <c r="D183" s="2">
        <v>1225.994816541</v>
      </c>
    </row>
    <row r="184" spans="2:4" ht="14.25">
      <c r="B184" s="21" t="s">
        <v>85</v>
      </c>
      <c r="D184" s="2">
        <v>630.927900207</v>
      </c>
    </row>
    <row r="185" spans="2:4" ht="14.25">
      <c r="B185" s="38" t="s">
        <v>137</v>
      </c>
      <c r="D185" s="2">
        <v>2986.66</v>
      </c>
    </row>
    <row r="186" spans="2:4" ht="14.25">
      <c r="B186" s="33" t="s">
        <v>12</v>
      </c>
      <c r="D186" s="32">
        <f>SUM(D173:D185)</f>
        <v>74119.639908788</v>
      </c>
    </row>
    <row r="188" ht="14.25">
      <c r="B188" s="33" t="s">
        <v>13</v>
      </c>
    </row>
    <row r="189" spans="2:3" ht="14.25">
      <c r="B189" s="33" t="s">
        <v>14</v>
      </c>
      <c r="C189" s="33" t="s">
        <v>68</v>
      </c>
    </row>
    <row r="193" ht="14.25">
      <c r="C193" s="33" t="s">
        <v>0</v>
      </c>
    </row>
    <row r="194" ht="14.25">
      <c r="C194" s="33" t="s">
        <v>1</v>
      </c>
    </row>
    <row r="195" ht="14.25">
      <c r="B195" s="33" t="s">
        <v>2</v>
      </c>
    </row>
    <row r="196" ht="14.25">
      <c r="C196" s="33" t="s">
        <v>69</v>
      </c>
    </row>
    <row r="197" spans="2:4" ht="14.25">
      <c r="B197" s="33" t="s">
        <v>3</v>
      </c>
      <c r="C197" s="33" t="s">
        <v>24</v>
      </c>
      <c r="D197" s="33">
        <v>17</v>
      </c>
    </row>
    <row r="200" spans="2:5" ht="14.25">
      <c r="B200" s="33" t="s">
        <v>4</v>
      </c>
      <c r="C200" s="33" t="s">
        <v>5</v>
      </c>
      <c r="D200" s="33" t="s">
        <v>6</v>
      </c>
      <c r="E200" s="33" t="s">
        <v>7</v>
      </c>
    </row>
    <row r="201" spans="2:5" ht="14.25">
      <c r="B201" s="33" t="s">
        <v>8</v>
      </c>
      <c r="C201" s="33">
        <v>32757.54</v>
      </c>
      <c r="D201" s="33">
        <v>34124.43</v>
      </c>
      <c r="E201" s="32">
        <f>D218</f>
        <v>55396.78</v>
      </c>
    </row>
    <row r="202" spans="2:5" ht="14.25">
      <c r="B202" s="33" t="s">
        <v>9</v>
      </c>
      <c r="E202" s="33">
        <f>C201-E201</f>
        <v>-22639.239999999998</v>
      </c>
    </row>
    <row r="204" spans="2:4" ht="14.25">
      <c r="B204" s="33" t="s">
        <v>10</v>
      </c>
      <c r="D204" s="33" t="s">
        <v>11</v>
      </c>
    </row>
    <row r="206" spans="2:4" ht="14.25">
      <c r="B206" s="21" t="s">
        <v>140</v>
      </c>
      <c r="D206" s="21">
        <v>55165.65</v>
      </c>
    </row>
    <row r="207" spans="2:4" ht="14.25">
      <c r="B207" s="21" t="s">
        <v>84</v>
      </c>
      <c r="D207" s="21">
        <v>231.13</v>
      </c>
    </row>
    <row r="218" spans="2:4" ht="14.25">
      <c r="B218" s="33" t="s">
        <v>12</v>
      </c>
      <c r="D218" s="32">
        <f>SUM(D205:D217)</f>
        <v>55396.78</v>
      </c>
    </row>
    <row r="220" ht="14.25">
      <c r="B220" s="33" t="s">
        <v>13</v>
      </c>
    </row>
    <row r="221" spans="2:3" ht="14.25">
      <c r="B221" s="33" t="s">
        <v>14</v>
      </c>
      <c r="C221" s="33" t="s">
        <v>68</v>
      </c>
    </row>
    <row r="225" ht="14.25">
      <c r="C225" s="33" t="s">
        <v>0</v>
      </c>
    </row>
    <row r="226" ht="14.25">
      <c r="C226" s="33" t="s">
        <v>1</v>
      </c>
    </row>
    <row r="227" ht="14.25">
      <c r="B227" s="33" t="s">
        <v>2</v>
      </c>
    </row>
    <row r="228" ht="14.25">
      <c r="C228" s="33" t="s">
        <v>69</v>
      </c>
    </row>
    <row r="229" spans="2:4" ht="14.25">
      <c r="B229" s="33" t="s">
        <v>3</v>
      </c>
      <c r="C229" s="33" t="s">
        <v>24</v>
      </c>
      <c r="D229" s="33">
        <v>18</v>
      </c>
    </row>
    <row r="232" spans="2:5" ht="14.25">
      <c r="B232" s="33" t="s">
        <v>4</v>
      </c>
      <c r="C232" s="33" t="s">
        <v>5</v>
      </c>
      <c r="D232" s="33" t="s">
        <v>6</v>
      </c>
      <c r="E232" s="33" t="s">
        <v>7</v>
      </c>
    </row>
    <row r="233" spans="2:5" ht="14.25">
      <c r="B233" s="33" t="s">
        <v>8</v>
      </c>
      <c r="C233" s="33">
        <v>32428.5</v>
      </c>
      <c r="D233" s="33">
        <v>33898.85</v>
      </c>
      <c r="E233" s="32">
        <f>D250</f>
        <v>48544.66</v>
      </c>
    </row>
    <row r="234" spans="2:5" ht="14.25">
      <c r="B234" s="33" t="s">
        <v>9</v>
      </c>
      <c r="E234" s="32">
        <f>C233-E233</f>
        <v>-16116.160000000003</v>
      </c>
    </row>
    <row r="236" spans="2:4" ht="14.25">
      <c r="B236" s="33" t="s">
        <v>10</v>
      </c>
      <c r="D236" s="33" t="s">
        <v>11</v>
      </c>
    </row>
    <row r="238" spans="2:4" ht="14.25">
      <c r="B238" s="21" t="s">
        <v>141</v>
      </c>
      <c r="D238" s="2">
        <v>4242.58</v>
      </c>
    </row>
    <row r="239" spans="2:4" ht="14.25">
      <c r="B239" s="21" t="s">
        <v>142</v>
      </c>
      <c r="D239" s="2">
        <v>626.08</v>
      </c>
    </row>
    <row r="240" spans="2:4" ht="14.25">
      <c r="B240" s="21" t="s">
        <v>143</v>
      </c>
      <c r="D240" s="2">
        <v>7000</v>
      </c>
    </row>
    <row r="241" spans="2:4" ht="14.25">
      <c r="B241" s="21" t="s">
        <v>127</v>
      </c>
      <c r="D241" s="2">
        <v>36676</v>
      </c>
    </row>
    <row r="250" spans="2:4" ht="14.25">
      <c r="B250" s="33" t="s">
        <v>12</v>
      </c>
      <c r="D250" s="32">
        <f>SUM(D237:D249)</f>
        <v>48544.66</v>
      </c>
    </row>
    <row r="252" ht="14.25">
      <c r="B252" s="33" t="s">
        <v>13</v>
      </c>
    </row>
    <row r="253" spans="2:3" ht="14.25">
      <c r="B253" s="33" t="s">
        <v>14</v>
      </c>
      <c r="C253" s="33" t="s">
        <v>68</v>
      </c>
    </row>
    <row r="257" ht="14.25">
      <c r="C257" s="33" t="s">
        <v>0</v>
      </c>
    </row>
    <row r="258" ht="14.25">
      <c r="C258" s="33" t="s">
        <v>1</v>
      </c>
    </row>
    <row r="259" ht="14.25">
      <c r="B259" s="33" t="s">
        <v>2</v>
      </c>
    </row>
    <row r="260" ht="14.25">
      <c r="C260" s="33" t="s">
        <v>69</v>
      </c>
    </row>
    <row r="261" spans="2:4" ht="14.25">
      <c r="B261" s="33" t="s">
        <v>3</v>
      </c>
      <c r="C261" s="33" t="s">
        <v>24</v>
      </c>
      <c r="D261" s="33">
        <v>19</v>
      </c>
    </row>
    <row r="264" spans="2:5" ht="14.25">
      <c r="B264" s="33" t="s">
        <v>4</v>
      </c>
      <c r="C264" s="33" t="s">
        <v>5</v>
      </c>
      <c r="D264" s="33" t="s">
        <v>6</v>
      </c>
      <c r="E264" s="33" t="s">
        <v>7</v>
      </c>
    </row>
    <row r="265" spans="2:5" ht="14.25">
      <c r="B265" s="33" t="s">
        <v>8</v>
      </c>
      <c r="C265" s="33">
        <v>160292.84</v>
      </c>
      <c r="D265" s="33">
        <v>164381.07</v>
      </c>
      <c r="E265" s="33">
        <f>D282</f>
        <v>42952.31179801001</v>
      </c>
    </row>
    <row r="266" spans="2:5" ht="14.25">
      <c r="B266" s="33" t="s">
        <v>9</v>
      </c>
      <c r="E266" s="33">
        <f>C265-E265</f>
        <v>117340.52820198999</v>
      </c>
    </row>
    <row r="268" spans="2:4" ht="14.25">
      <c r="B268" s="33" t="s">
        <v>10</v>
      </c>
      <c r="D268" s="33" t="s">
        <v>11</v>
      </c>
    </row>
    <row r="270" spans="2:4" ht="14.25">
      <c r="B270" s="21" t="s">
        <v>144</v>
      </c>
      <c r="D270" s="2">
        <v>1567.99</v>
      </c>
    </row>
    <row r="271" spans="2:4" ht="42.75">
      <c r="B271" s="39" t="s">
        <v>117</v>
      </c>
      <c r="D271" s="2">
        <v>29457</v>
      </c>
    </row>
    <row r="272" spans="2:4" ht="14.25">
      <c r="B272" s="21" t="s">
        <v>95</v>
      </c>
      <c r="D272" s="2">
        <v>8300</v>
      </c>
    </row>
    <row r="273" spans="2:4" ht="14.25">
      <c r="B273" s="21" t="s">
        <v>77</v>
      </c>
      <c r="D273" s="2">
        <v>152.40179801</v>
      </c>
    </row>
    <row r="274" spans="2:4" ht="14.25">
      <c r="B274" s="21" t="s">
        <v>145</v>
      </c>
      <c r="D274" s="2">
        <v>3075.28</v>
      </c>
    </row>
    <row r="275" spans="2:4" ht="14.25">
      <c r="B275" s="21" t="s">
        <v>84</v>
      </c>
      <c r="D275" s="2">
        <v>399.64</v>
      </c>
    </row>
    <row r="282" spans="2:4" ht="14.25">
      <c r="B282" s="33" t="s">
        <v>12</v>
      </c>
      <c r="D282" s="32">
        <f>SUM(D269:D281)</f>
        <v>42952.31179801001</v>
      </c>
    </row>
    <row r="284" ht="14.25">
      <c r="B284" s="33" t="s">
        <v>13</v>
      </c>
    </row>
    <row r="285" spans="2:3" ht="14.25">
      <c r="B285" s="33" t="s">
        <v>14</v>
      </c>
      <c r="C285" s="33" t="s">
        <v>68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281"/>
  <sheetViews>
    <sheetView zoomScalePageLayoutView="0" workbookViewId="0" topLeftCell="A175">
      <selection activeCell="B175" sqref="B1:E16384"/>
    </sheetView>
  </sheetViews>
  <sheetFormatPr defaultColWidth="9.140625" defaultRowHeight="15"/>
  <cols>
    <col min="1" max="1" width="9.140625" style="24" customWidth="1"/>
    <col min="2" max="2" width="27.421875" style="41" customWidth="1"/>
    <col min="3" max="3" width="23.57421875" style="41" customWidth="1"/>
    <col min="4" max="4" width="16.7109375" style="41" customWidth="1"/>
    <col min="5" max="5" width="16.421875" style="41" customWidth="1"/>
    <col min="6" max="6" width="9.140625" style="24" customWidth="1"/>
  </cols>
  <sheetData>
    <row r="3" ht="14.25">
      <c r="C3" s="41" t="s">
        <v>0</v>
      </c>
    </row>
    <row r="4" ht="14.25">
      <c r="C4" s="41" t="s">
        <v>1</v>
      </c>
    </row>
    <row r="5" ht="14.25">
      <c r="B5" s="41" t="s">
        <v>2</v>
      </c>
    </row>
    <row r="6" ht="14.25">
      <c r="C6" s="41" t="s">
        <v>69</v>
      </c>
    </row>
    <row r="7" spans="2:4" ht="14.25">
      <c r="B7" s="41" t="s">
        <v>3</v>
      </c>
      <c r="C7" s="41" t="s">
        <v>25</v>
      </c>
      <c r="D7" s="41">
        <v>4</v>
      </c>
    </row>
    <row r="10" spans="2:5" ht="14.25">
      <c r="B10" s="41" t="s">
        <v>4</v>
      </c>
      <c r="C10" s="41" t="s">
        <v>5</v>
      </c>
      <c r="D10" s="41" t="s">
        <v>6</v>
      </c>
      <c r="E10" s="41" t="s">
        <v>7</v>
      </c>
    </row>
    <row r="11" spans="2:5" ht="14.25">
      <c r="B11" s="41" t="s">
        <v>8</v>
      </c>
      <c r="C11" s="43">
        <v>66633.38</v>
      </c>
      <c r="D11" s="43">
        <v>63378.09</v>
      </c>
      <c r="E11" s="22">
        <f>D29</f>
        <v>56243.40368500601</v>
      </c>
    </row>
    <row r="12" spans="2:5" ht="14.25">
      <c r="B12" s="41" t="s">
        <v>9</v>
      </c>
      <c r="E12" s="22">
        <f>C11-E11</f>
        <v>10389.976314993997</v>
      </c>
    </row>
    <row r="14" spans="2:4" ht="14.25">
      <c r="B14" s="41" t="s">
        <v>10</v>
      </c>
      <c r="D14" s="41" t="s">
        <v>11</v>
      </c>
    </row>
    <row r="16" spans="2:4" ht="14.25">
      <c r="B16" s="21" t="s">
        <v>77</v>
      </c>
      <c r="D16" s="2">
        <v>234.62359602000004</v>
      </c>
    </row>
    <row r="17" spans="2:4" ht="14.25">
      <c r="B17" s="21" t="s">
        <v>146</v>
      </c>
      <c r="D17" s="2">
        <v>308.400088986</v>
      </c>
    </row>
    <row r="18" spans="2:4" ht="14.25">
      <c r="B18" s="21" t="s">
        <v>82</v>
      </c>
      <c r="D18" s="2">
        <v>13613</v>
      </c>
    </row>
    <row r="19" spans="2:4" ht="14.25">
      <c r="B19" s="21" t="s">
        <v>147</v>
      </c>
      <c r="D19" s="2">
        <v>3609.72</v>
      </c>
    </row>
    <row r="20" spans="2:4" ht="14.25">
      <c r="B20" s="21" t="s">
        <v>148</v>
      </c>
      <c r="D20" s="2">
        <v>24859</v>
      </c>
    </row>
    <row r="21" spans="2:4" ht="14.25">
      <c r="B21" s="21" t="s">
        <v>84</v>
      </c>
      <c r="D21" s="2">
        <v>228.73</v>
      </c>
    </row>
    <row r="22" spans="2:4" ht="14.25">
      <c r="B22" s="21" t="s">
        <v>149</v>
      </c>
      <c r="D22" s="2">
        <v>10448.97</v>
      </c>
    </row>
    <row r="23" spans="2:4" ht="14.25">
      <c r="B23" s="38" t="s">
        <v>150</v>
      </c>
      <c r="D23" s="2">
        <v>2940.96</v>
      </c>
    </row>
    <row r="24" ht="14.25">
      <c r="D24" s="22"/>
    </row>
    <row r="25" ht="14.25">
      <c r="D25" s="22"/>
    </row>
    <row r="26" ht="14.25">
      <c r="D26" s="22"/>
    </row>
    <row r="27" ht="14.25">
      <c r="D27" s="22"/>
    </row>
    <row r="28" ht="14.25">
      <c r="D28" s="22"/>
    </row>
    <row r="29" spans="2:4" ht="14.25">
      <c r="B29" s="41" t="s">
        <v>12</v>
      </c>
      <c r="D29" s="22">
        <f>SUM(D15:D28)</f>
        <v>56243.40368500601</v>
      </c>
    </row>
    <row r="31" ht="14.25">
      <c r="B31" s="41" t="s">
        <v>13</v>
      </c>
    </row>
    <row r="32" spans="2:3" ht="14.25">
      <c r="B32" s="41" t="s">
        <v>14</v>
      </c>
      <c r="C32" s="41" t="s">
        <v>68</v>
      </c>
    </row>
    <row r="37" ht="14.25">
      <c r="C37" s="41" t="s">
        <v>0</v>
      </c>
    </row>
    <row r="38" ht="14.25">
      <c r="C38" s="41" t="s">
        <v>1</v>
      </c>
    </row>
    <row r="39" ht="14.25">
      <c r="B39" s="41" t="s">
        <v>2</v>
      </c>
    </row>
    <row r="40" ht="14.25">
      <c r="C40" s="41" t="s">
        <v>69</v>
      </c>
    </row>
    <row r="41" spans="2:4" ht="14.25">
      <c r="B41" s="41" t="s">
        <v>3</v>
      </c>
      <c r="C41" s="41" t="s">
        <v>25</v>
      </c>
      <c r="D41" s="41">
        <v>6</v>
      </c>
    </row>
    <row r="44" spans="2:5" ht="14.25">
      <c r="B44" s="41" t="s">
        <v>4</v>
      </c>
      <c r="C44" s="41" t="s">
        <v>5</v>
      </c>
      <c r="D44" s="41" t="s">
        <v>6</v>
      </c>
      <c r="E44" s="41" t="s">
        <v>7</v>
      </c>
    </row>
    <row r="45" spans="2:5" ht="14.25">
      <c r="B45" s="41" t="s">
        <v>8</v>
      </c>
      <c r="C45" s="43">
        <v>108403.46</v>
      </c>
      <c r="D45" s="43">
        <v>104206.66</v>
      </c>
      <c r="E45" s="22">
        <f>D67</f>
        <v>133424.37716345498</v>
      </c>
    </row>
    <row r="46" spans="2:5" ht="14.25">
      <c r="B46" s="41" t="s">
        <v>9</v>
      </c>
      <c r="E46" s="22">
        <f>C45-E45</f>
        <v>-25020.91716345497</v>
      </c>
    </row>
    <row r="48" spans="2:4" ht="14.25">
      <c r="B48" s="41" t="s">
        <v>10</v>
      </c>
      <c r="D48" s="41" t="s">
        <v>11</v>
      </c>
    </row>
    <row r="50" spans="1:6" s="40" customFormat="1" ht="14.25">
      <c r="A50" s="24"/>
      <c r="B50" s="21" t="s">
        <v>77</v>
      </c>
      <c r="C50" s="41"/>
      <c r="D50" s="2">
        <v>117.31179801000002</v>
      </c>
      <c r="E50" s="41"/>
      <c r="F50" s="24"/>
    </row>
    <row r="51" spans="1:6" s="40" customFormat="1" ht="14.25">
      <c r="A51" s="24"/>
      <c r="B51" s="21" t="s">
        <v>157</v>
      </c>
      <c r="C51" s="41"/>
      <c r="D51" s="2">
        <v>292.07833352500006</v>
      </c>
      <c r="E51" s="41"/>
      <c r="F51" s="24"/>
    </row>
    <row r="52" spans="1:6" s="40" customFormat="1" ht="14.25">
      <c r="A52" s="24"/>
      <c r="B52" s="21" t="s">
        <v>151</v>
      </c>
      <c r="C52" s="41"/>
      <c r="D52" s="2">
        <v>8034.57</v>
      </c>
      <c r="E52" s="41"/>
      <c r="F52" s="24"/>
    </row>
    <row r="53" spans="1:6" s="40" customFormat="1" ht="14.25">
      <c r="A53" s="24"/>
      <c r="B53" s="21" t="s">
        <v>139</v>
      </c>
      <c r="C53" s="41"/>
      <c r="D53" s="2">
        <v>1495.47</v>
      </c>
      <c r="E53" s="41"/>
      <c r="F53" s="24"/>
    </row>
    <row r="54" spans="2:4" ht="14.25">
      <c r="B54" s="21" t="s">
        <v>152</v>
      </c>
      <c r="D54" s="2">
        <v>1322.33254604</v>
      </c>
    </row>
    <row r="55" spans="2:4" ht="14.25">
      <c r="B55" s="21" t="s">
        <v>153</v>
      </c>
      <c r="D55" s="2">
        <v>7227.21</v>
      </c>
    </row>
    <row r="56" spans="2:4" ht="14.25">
      <c r="B56" s="21" t="s">
        <v>111</v>
      </c>
      <c r="D56" s="2">
        <v>43000</v>
      </c>
    </row>
    <row r="57" spans="2:4" ht="14.25">
      <c r="B57" s="21" t="s">
        <v>91</v>
      </c>
      <c r="D57" s="2">
        <v>37249</v>
      </c>
    </row>
    <row r="58" spans="2:4" ht="14.25">
      <c r="B58" s="21" t="s">
        <v>154</v>
      </c>
      <c r="D58" s="2">
        <v>6694.87</v>
      </c>
    </row>
    <row r="59" spans="2:4" ht="14.25">
      <c r="B59" s="21" t="s">
        <v>155</v>
      </c>
      <c r="D59" s="2">
        <v>550.27</v>
      </c>
    </row>
    <row r="60" spans="2:4" ht="14.25">
      <c r="B60" s="21" t="s">
        <v>156</v>
      </c>
      <c r="D60" s="2">
        <v>584.7</v>
      </c>
    </row>
    <row r="61" spans="2:4" ht="14.25">
      <c r="B61" s="21" t="s">
        <v>85</v>
      </c>
      <c r="D61" s="2">
        <v>1193.63331351</v>
      </c>
    </row>
    <row r="62" spans="2:4" ht="14.25">
      <c r="B62" s="21" t="s">
        <v>119</v>
      </c>
      <c r="D62" s="2">
        <v>1328.8693743600002</v>
      </c>
    </row>
    <row r="63" spans="2:4" ht="14.25">
      <c r="B63" s="21" t="s">
        <v>104</v>
      </c>
      <c r="D63" s="2">
        <v>24022</v>
      </c>
    </row>
    <row r="64" spans="2:4" ht="14.25">
      <c r="B64" s="21" t="s">
        <v>77</v>
      </c>
      <c r="D64" s="2">
        <v>154.82179800999998</v>
      </c>
    </row>
    <row r="65" spans="2:4" ht="14.25">
      <c r="B65" s="39" t="s">
        <v>77</v>
      </c>
      <c r="D65" s="2">
        <v>157.24</v>
      </c>
    </row>
    <row r="66" ht="14.25">
      <c r="D66" s="22"/>
    </row>
    <row r="67" spans="2:4" ht="14.25">
      <c r="B67" s="41" t="s">
        <v>12</v>
      </c>
      <c r="D67" s="22">
        <f>SUM(D49:D66)</f>
        <v>133424.37716345498</v>
      </c>
    </row>
    <row r="69" ht="14.25">
      <c r="B69" s="41" t="s">
        <v>13</v>
      </c>
    </row>
    <row r="70" spans="2:3" ht="14.25">
      <c r="B70" s="41" t="s">
        <v>14</v>
      </c>
      <c r="C70" s="41" t="s">
        <v>68</v>
      </c>
    </row>
    <row r="75" ht="14.25">
      <c r="C75" s="41" t="s">
        <v>0</v>
      </c>
    </row>
    <row r="76" ht="14.25">
      <c r="C76" s="41" t="s">
        <v>1</v>
      </c>
    </row>
    <row r="77" ht="14.25">
      <c r="B77" s="41" t="s">
        <v>2</v>
      </c>
    </row>
    <row r="78" ht="14.25">
      <c r="C78" s="41" t="s">
        <v>69</v>
      </c>
    </row>
    <row r="79" spans="2:4" ht="14.25">
      <c r="B79" s="41" t="s">
        <v>3</v>
      </c>
      <c r="C79" s="41" t="s">
        <v>25</v>
      </c>
      <c r="D79" s="41">
        <v>7</v>
      </c>
    </row>
    <row r="82" spans="2:5" ht="14.25">
      <c r="B82" s="41" t="s">
        <v>4</v>
      </c>
      <c r="C82" s="41" t="s">
        <v>5</v>
      </c>
      <c r="D82" s="41" t="s">
        <v>6</v>
      </c>
      <c r="E82" s="41" t="s">
        <v>7</v>
      </c>
    </row>
    <row r="83" spans="2:5" ht="14.25">
      <c r="B83" s="41" t="s">
        <v>8</v>
      </c>
      <c r="C83" s="43">
        <v>108003.2</v>
      </c>
      <c r="D83" s="43">
        <v>106128.38</v>
      </c>
      <c r="E83" s="22">
        <f>D101</f>
        <v>167212.039335788</v>
      </c>
    </row>
    <row r="84" spans="2:5" ht="14.25">
      <c r="B84" s="41" t="s">
        <v>9</v>
      </c>
      <c r="E84" s="22">
        <f>C83-E83</f>
        <v>-59208.839335788</v>
      </c>
    </row>
    <row r="86" spans="2:4" ht="14.25">
      <c r="B86" s="41" t="s">
        <v>10</v>
      </c>
      <c r="D86" s="41" t="s">
        <v>11</v>
      </c>
    </row>
    <row r="88" spans="2:4" ht="14.25">
      <c r="B88" s="21" t="s">
        <v>158</v>
      </c>
      <c r="D88" s="2">
        <v>68035</v>
      </c>
    </row>
    <row r="89" spans="2:4" ht="14.25">
      <c r="B89" s="21" t="s">
        <v>159</v>
      </c>
      <c r="D89" s="2">
        <v>1568.88</v>
      </c>
    </row>
    <row r="90" spans="2:4" ht="14.25">
      <c r="B90" s="21" t="s">
        <v>160</v>
      </c>
      <c r="D90" s="2">
        <v>89744</v>
      </c>
    </row>
    <row r="91" spans="2:4" ht="14.25">
      <c r="B91" s="21" t="s">
        <v>85</v>
      </c>
      <c r="D91" s="2">
        <v>2387.26662702</v>
      </c>
    </row>
    <row r="92" spans="2:4" ht="14.25">
      <c r="B92" s="21" t="s">
        <v>161</v>
      </c>
      <c r="D92" s="2">
        <v>3945.61</v>
      </c>
    </row>
    <row r="93" spans="2:4" ht="14.25">
      <c r="B93" s="21" t="s">
        <v>84</v>
      </c>
      <c r="D93" s="2">
        <v>497.61</v>
      </c>
    </row>
    <row r="94" spans="2:4" ht="14.25">
      <c r="B94" s="21" t="s">
        <v>96</v>
      </c>
      <c r="D94" s="2">
        <v>397.7227087680001</v>
      </c>
    </row>
    <row r="95" spans="2:4" ht="14.25">
      <c r="B95" s="39" t="s">
        <v>85</v>
      </c>
      <c r="D95" s="2">
        <v>635.95</v>
      </c>
    </row>
    <row r="101" spans="2:4" ht="14.25">
      <c r="B101" s="41" t="s">
        <v>12</v>
      </c>
      <c r="D101" s="22">
        <f>SUM(D87:D100)</f>
        <v>167212.039335788</v>
      </c>
    </row>
    <row r="103" ht="14.25">
      <c r="B103" s="41" t="s">
        <v>13</v>
      </c>
    </row>
    <row r="104" spans="2:3" ht="14.25">
      <c r="B104" s="41" t="s">
        <v>14</v>
      </c>
      <c r="C104" s="41" t="s">
        <v>68</v>
      </c>
    </row>
    <row r="109" ht="14.25">
      <c r="C109" s="41" t="s">
        <v>0</v>
      </c>
    </row>
    <row r="110" ht="14.25">
      <c r="C110" s="41" t="s">
        <v>1</v>
      </c>
    </row>
    <row r="111" ht="14.25">
      <c r="B111" s="41" t="s">
        <v>2</v>
      </c>
    </row>
    <row r="112" ht="14.25">
      <c r="C112" s="41" t="s">
        <v>69</v>
      </c>
    </row>
    <row r="113" spans="2:4" ht="14.25">
      <c r="B113" s="41" t="s">
        <v>3</v>
      </c>
      <c r="C113" s="41" t="s">
        <v>25</v>
      </c>
      <c r="D113" s="41">
        <v>9</v>
      </c>
    </row>
    <row r="116" spans="2:5" ht="14.25">
      <c r="B116" s="41" t="s">
        <v>4</v>
      </c>
      <c r="C116" s="41" t="s">
        <v>5</v>
      </c>
      <c r="D116" s="41" t="s">
        <v>6</v>
      </c>
      <c r="E116" s="41" t="s">
        <v>7</v>
      </c>
    </row>
    <row r="117" spans="2:5" ht="14.25">
      <c r="B117" s="41" t="s">
        <v>8</v>
      </c>
      <c r="C117" s="43">
        <v>104356.68</v>
      </c>
      <c r="D117" s="43">
        <v>107691.69</v>
      </c>
      <c r="E117" s="22">
        <f>D137</f>
        <v>33655.420729148</v>
      </c>
    </row>
    <row r="118" spans="2:5" ht="14.25">
      <c r="B118" s="41" t="s">
        <v>9</v>
      </c>
      <c r="E118" s="22">
        <f>C117-E117</f>
        <v>70701.259270852</v>
      </c>
    </row>
    <row r="120" spans="2:4" ht="14.25">
      <c r="B120" s="41" t="s">
        <v>10</v>
      </c>
      <c r="D120" s="41" t="s">
        <v>11</v>
      </c>
    </row>
    <row r="122" spans="2:4" ht="28.5">
      <c r="B122" s="39" t="s">
        <v>84</v>
      </c>
      <c r="D122" s="2">
        <v>372.53</v>
      </c>
    </row>
    <row r="123" spans="2:4" ht="14.25">
      <c r="B123" s="39" t="s">
        <v>162</v>
      </c>
      <c r="D123" s="2">
        <v>1845.29</v>
      </c>
    </row>
    <row r="124" spans="2:4" ht="14.25">
      <c r="B124" s="39" t="s">
        <v>96</v>
      </c>
      <c r="D124" s="2">
        <v>1474.680729148</v>
      </c>
    </row>
    <row r="125" spans="2:4" ht="28.5">
      <c r="B125" s="38" t="s">
        <v>163</v>
      </c>
      <c r="D125" s="2">
        <v>5993.15</v>
      </c>
    </row>
    <row r="126" spans="2:4" ht="28.5">
      <c r="B126" s="38" t="s">
        <v>164</v>
      </c>
      <c r="D126" s="2">
        <v>21647</v>
      </c>
    </row>
    <row r="127" spans="2:4" ht="28.5">
      <c r="B127" s="38" t="s">
        <v>165</v>
      </c>
      <c r="D127" s="2">
        <v>2322.77</v>
      </c>
    </row>
    <row r="128" ht="14.25">
      <c r="D128" s="2"/>
    </row>
    <row r="129" ht="14.25">
      <c r="D129" s="2"/>
    </row>
    <row r="130" ht="14.25">
      <c r="D130" s="2"/>
    </row>
    <row r="131" ht="14.25">
      <c r="D131" s="2"/>
    </row>
    <row r="132" ht="14.25">
      <c r="D132" s="2"/>
    </row>
    <row r="137" spans="2:4" ht="14.25">
      <c r="B137" s="41" t="s">
        <v>12</v>
      </c>
      <c r="D137" s="22">
        <f>SUM(D121:D136)</f>
        <v>33655.420729148</v>
      </c>
    </row>
    <row r="139" ht="14.25">
      <c r="B139" s="41" t="s">
        <v>13</v>
      </c>
    </row>
    <row r="140" spans="2:3" ht="14.25">
      <c r="B140" s="41" t="s">
        <v>14</v>
      </c>
      <c r="C140" s="41" t="s">
        <v>68</v>
      </c>
    </row>
    <row r="145" ht="14.25">
      <c r="C145" s="41" t="s">
        <v>0</v>
      </c>
    </row>
    <row r="146" ht="14.25">
      <c r="C146" s="41" t="s">
        <v>1</v>
      </c>
    </row>
    <row r="147" ht="14.25">
      <c r="B147" s="41" t="s">
        <v>2</v>
      </c>
    </row>
    <row r="148" ht="14.25">
      <c r="C148" s="41" t="s">
        <v>69</v>
      </c>
    </row>
    <row r="149" spans="2:4" ht="14.25">
      <c r="B149" s="41" t="s">
        <v>3</v>
      </c>
      <c r="C149" s="41" t="s">
        <v>25</v>
      </c>
      <c r="D149" s="41">
        <v>13</v>
      </c>
    </row>
    <row r="152" spans="2:5" ht="14.25">
      <c r="B152" s="41" t="s">
        <v>4</v>
      </c>
      <c r="C152" s="41" t="s">
        <v>5</v>
      </c>
      <c r="D152" s="41" t="s">
        <v>6</v>
      </c>
      <c r="E152" s="41" t="s">
        <v>7</v>
      </c>
    </row>
    <row r="153" spans="2:5" ht="14.25">
      <c r="B153" s="41" t="s">
        <v>8</v>
      </c>
      <c r="C153" s="33">
        <v>163936.02</v>
      </c>
      <c r="D153" s="33">
        <v>169154.67</v>
      </c>
      <c r="E153" s="22">
        <f>D171</f>
        <v>60319.40958847401</v>
      </c>
    </row>
    <row r="154" spans="2:5" ht="14.25">
      <c r="B154" s="41" t="s">
        <v>9</v>
      </c>
      <c r="E154" s="41">
        <f>C153-E153</f>
        <v>103616.61041152598</v>
      </c>
    </row>
    <row r="156" spans="2:4" ht="14.25">
      <c r="B156" s="41" t="s">
        <v>10</v>
      </c>
      <c r="D156" s="41" t="s">
        <v>11</v>
      </c>
    </row>
    <row r="157" ht="14.25">
      <c r="D157" s="22"/>
    </row>
    <row r="158" spans="2:4" ht="14.25">
      <c r="B158" s="21" t="s">
        <v>77</v>
      </c>
      <c r="D158" s="2">
        <v>189.85359602</v>
      </c>
    </row>
    <row r="159" spans="2:4" ht="14.25">
      <c r="B159" s="21" t="s">
        <v>166</v>
      </c>
      <c r="D159" s="2"/>
    </row>
    <row r="160" spans="2:4" ht="14.25">
      <c r="B160" s="21" t="s">
        <v>77</v>
      </c>
      <c r="D160" s="2">
        <v>156.03179801</v>
      </c>
    </row>
    <row r="161" spans="2:4" ht="14.25">
      <c r="B161" s="21" t="s">
        <v>167</v>
      </c>
      <c r="D161" s="2">
        <v>23992</v>
      </c>
    </row>
    <row r="162" spans="2:4" ht="14.25">
      <c r="B162" s="21" t="s">
        <v>168</v>
      </c>
      <c r="D162" s="2">
        <v>2821.43</v>
      </c>
    </row>
    <row r="163" spans="2:4" ht="14.25">
      <c r="B163" s="21" t="s">
        <v>95</v>
      </c>
      <c r="D163" s="2">
        <v>1698.38</v>
      </c>
    </row>
    <row r="164" spans="2:4" ht="14.25">
      <c r="B164" s="21" t="s">
        <v>85</v>
      </c>
      <c r="D164" s="2">
        <v>628.6894002070001</v>
      </c>
    </row>
    <row r="165" spans="2:4" ht="14.25">
      <c r="B165" s="21" t="s">
        <v>91</v>
      </c>
      <c r="D165" s="2">
        <v>29683</v>
      </c>
    </row>
    <row r="166" spans="2:4" ht="14.25">
      <c r="B166" s="21" t="s">
        <v>85</v>
      </c>
      <c r="D166" s="2">
        <v>687.979400207</v>
      </c>
    </row>
    <row r="167" spans="2:4" ht="14.25">
      <c r="B167" s="21" t="s">
        <v>77</v>
      </c>
      <c r="D167" s="2">
        <v>154.82179800999998</v>
      </c>
    </row>
    <row r="168" spans="2:4" ht="14.25">
      <c r="B168" s="21" t="s">
        <v>77</v>
      </c>
      <c r="D168" s="2">
        <v>152.40179801</v>
      </c>
    </row>
    <row r="169" spans="2:4" ht="14.25">
      <c r="B169" s="21" t="s">
        <v>77</v>
      </c>
      <c r="D169" s="2">
        <v>154.82179800999998</v>
      </c>
    </row>
    <row r="171" spans="2:4" ht="14.25">
      <c r="B171" s="41" t="s">
        <v>12</v>
      </c>
      <c r="D171" s="22">
        <f>SUM(D157:D170)</f>
        <v>60319.40958847401</v>
      </c>
    </row>
    <row r="173" ht="14.25">
      <c r="B173" s="41" t="s">
        <v>13</v>
      </c>
    </row>
    <row r="174" spans="2:3" ht="14.25">
      <c r="B174" s="41" t="s">
        <v>14</v>
      </c>
      <c r="C174" s="41" t="s">
        <v>68</v>
      </c>
    </row>
    <row r="180" ht="14.25">
      <c r="C180" s="41" t="s">
        <v>0</v>
      </c>
    </row>
    <row r="181" ht="14.25">
      <c r="C181" s="41" t="s">
        <v>1</v>
      </c>
    </row>
    <row r="182" ht="14.25">
      <c r="B182" s="41" t="s">
        <v>2</v>
      </c>
    </row>
    <row r="183" ht="14.25">
      <c r="C183" s="41" t="s">
        <v>69</v>
      </c>
    </row>
    <row r="184" spans="2:4" ht="14.25">
      <c r="B184" s="41" t="s">
        <v>3</v>
      </c>
      <c r="C184" s="41" t="s">
        <v>25</v>
      </c>
      <c r="D184" s="41" t="s">
        <v>26</v>
      </c>
    </row>
    <row r="187" spans="2:5" ht="14.25">
      <c r="B187" s="41" t="s">
        <v>4</v>
      </c>
      <c r="C187" s="41" t="s">
        <v>5</v>
      </c>
      <c r="D187" s="41" t="s">
        <v>6</v>
      </c>
      <c r="E187" s="41" t="s">
        <v>7</v>
      </c>
    </row>
    <row r="188" spans="2:5" ht="14.25">
      <c r="B188" s="41" t="s">
        <v>8</v>
      </c>
      <c r="C188" s="43">
        <v>97006.94</v>
      </c>
      <c r="D188" s="43">
        <v>84555.9</v>
      </c>
      <c r="E188" s="41">
        <f>D206</f>
        <v>2816.38</v>
      </c>
    </row>
    <row r="189" spans="2:5" ht="14.25">
      <c r="B189" s="41" t="s">
        <v>9</v>
      </c>
      <c r="E189" s="41">
        <f>C188-E188</f>
        <v>94190.56</v>
      </c>
    </row>
    <row r="191" spans="2:4" ht="14.25">
      <c r="B191" s="41" t="s">
        <v>10</v>
      </c>
      <c r="D191" s="41" t="s">
        <v>11</v>
      </c>
    </row>
    <row r="193" spans="2:4" ht="14.25">
      <c r="B193" s="21" t="s">
        <v>95</v>
      </c>
      <c r="D193" s="21">
        <v>1698.38</v>
      </c>
    </row>
    <row r="194" spans="2:4" ht="14.25">
      <c r="B194" s="38" t="s">
        <v>169</v>
      </c>
      <c r="D194" s="2">
        <v>335.96</v>
      </c>
    </row>
    <row r="195" spans="2:4" ht="14.25">
      <c r="B195" s="39" t="s">
        <v>100</v>
      </c>
      <c r="D195" s="21">
        <v>782.04</v>
      </c>
    </row>
    <row r="196" ht="14.25">
      <c r="D196" s="2"/>
    </row>
    <row r="206" spans="2:4" ht="14.25">
      <c r="B206" s="41" t="s">
        <v>12</v>
      </c>
      <c r="D206" s="41">
        <f>SUM(D192:D205)</f>
        <v>2816.38</v>
      </c>
    </row>
    <row r="208" ht="14.25">
      <c r="B208" s="41" t="s">
        <v>13</v>
      </c>
    </row>
    <row r="209" spans="2:3" ht="14.25">
      <c r="B209" s="41" t="s">
        <v>14</v>
      </c>
      <c r="C209" s="41" t="s">
        <v>68</v>
      </c>
    </row>
    <row r="214" ht="14.25">
      <c r="C214" s="41" t="s">
        <v>0</v>
      </c>
    </row>
    <row r="215" ht="14.25">
      <c r="C215" s="41" t="s">
        <v>1</v>
      </c>
    </row>
    <row r="216" ht="14.25">
      <c r="B216" s="41" t="s">
        <v>2</v>
      </c>
    </row>
    <row r="217" ht="14.25">
      <c r="C217" s="41" t="s">
        <v>69</v>
      </c>
    </row>
    <row r="218" spans="2:4" ht="14.25">
      <c r="B218" s="41" t="s">
        <v>3</v>
      </c>
      <c r="C218" s="41" t="s">
        <v>25</v>
      </c>
      <c r="D218" s="41">
        <v>15</v>
      </c>
    </row>
    <row r="221" spans="2:5" ht="14.25">
      <c r="B221" s="41" t="s">
        <v>4</v>
      </c>
      <c r="C221" s="41" t="s">
        <v>5</v>
      </c>
      <c r="D221" s="41" t="s">
        <v>6</v>
      </c>
      <c r="E221" s="41" t="s">
        <v>7</v>
      </c>
    </row>
    <row r="222" spans="2:5" ht="14.25">
      <c r="B222" s="41" t="s">
        <v>8</v>
      </c>
      <c r="C222" s="33">
        <v>210287.42</v>
      </c>
      <c r="D222" s="33">
        <v>214882.37</v>
      </c>
      <c r="E222" s="41">
        <f>D244</f>
        <v>286751.83230356</v>
      </c>
    </row>
    <row r="223" spans="2:5" ht="14.25">
      <c r="B223" s="41" t="s">
        <v>9</v>
      </c>
      <c r="E223" s="41">
        <f>C222-E222</f>
        <v>-76464.41230355998</v>
      </c>
    </row>
    <row r="225" spans="2:4" ht="14.25">
      <c r="B225" s="41" t="s">
        <v>10</v>
      </c>
      <c r="D225" s="41" t="s">
        <v>11</v>
      </c>
    </row>
    <row r="227" spans="2:4" ht="14.25">
      <c r="B227" s="21" t="s">
        <v>77</v>
      </c>
      <c r="D227" s="2">
        <v>546.68719204</v>
      </c>
    </row>
    <row r="228" spans="2:4" ht="14.25">
      <c r="B228" s="21" t="s">
        <v>170</v>
      </c>
      <c r="D228" s="2">
        <v>9058</v>
      </c>
    </row>
    <row r="229" spans="2:4" ht="14.25">
      <c r="B229" s="21" t="s">
        <v>171</v>
      </c>
      <c r="D229" s="2">
        <v>3254.68</v>
      </c>
    </row>
    <row r="230" spans="2:4" ht="14.25">
      <c r="B230" s="21" t="s">
        <v>172</v>
      </c>
      <c r="D230" s="2">
        <v>57000</v>
      </c>
    </row>
    <row r="231" spans="2:4" ht="14.25">
      <c r="B231" s="21" t="s">
        <v>95</v>
      </c>
      <c r="D231" s="2">
        <v>1698.38</v>
      </c>
    </row>
    <row r="232" spans="2:4" ht="14.25">
      <c r="B232" s="21" t="s">
        <v>77</v>
      </c>
      <c r="D232" s="2">
        <v>154.82179800999998</v>
      </c>
    </row>
    <row r="233" spans="2:4" ht="14.25">
      <c r="B233" s="21" t="s">
        <v>173</v>
      </c>
      <c r="D233" s="2">
        <v>33160</v>
      </c>
    </row>
    <row r="234" spans="2:4" ht="14.25">
      <c r="B234" s="21" t="s">
        <v>85</v>
      </c>
      <c r="D234" s="2">
        <v>1446.5233135100002</v>
      </c>
    </row>
    <row r="235" spans="2:4" ht="14.25">
      <c r="B235" s="21" t="s">
        <v>174</v>
      </c>
      <c r="D235" s="2">
        <v>173145</v>
      </c>
    </row>
    <row r="236" spans="2:4" ht="28.5">
      <c r="B236" s="39" t="s">
        <v>110</v>
      </c>
      <c r="D236" s="2">
        <v>3283.99</v>
      </c>
    </row>
    <row r="237" spans="2:4" ht="14.25">
      <c r="B237" s="38" t="s">
        <v>175</v>
      </c>
      <c r="D237" s="2">
        <v>2343</v>
      </c>
    </row>
    <row r="238" spans="2:4" ht="28.5">
      <c r="B238" s="39" t="s">
        <v>110</v>
      </c>
      <c r="D238" s="2">
        <v>1660.75</v>
      </c>
    </row>
    <row r="244" spans="2:4" ht="14.25">
      <c r="B244" s="41" t="s">
        <v>12</v>
      </c>
      <c r="D244" s="22">
        <f>SUM(D226:D243)</f>
        <v>286751.83230356</v>
      </c>
    </row>
    <row r="246" ht="14.25">
      <c r="B246" s="41" t="s">
        <v>13</v>
      </c>
    </row>
    <row r="247" spans="2:3" ht="14.25">
      <c r="B247" s="41" t="s">
        <v>14</v>
      </c>
      <c r="C247" s="41" t="s">
        <v>68</v>
      </c>
    </row>
    <row r="252" ht="14.25">
      <c r="C252" s="41" t="s">
        <v>0</v>
      </c>
    </row>
    <row r="253" ht="14.25">
      <c r="C253" s="41" t="s">
        <v>1</v>
      </c>
    </row>
    <row r="254" ht="14.25">
      <c r="B254" s="41" t="s">
        <v>2</v>
      </c>
    </row>
    <row r="255" ht="14.25">
      <c r="C255" s="41" t="s">
        <v>69</v>
      </c>
    </row>
    <row r="256" spans="2:4" ht="14.25">
      <c r="B256" s="41" t="s">
        <v>3</v>
      </c>
      <c r="C256" s="41" t="s">
        <v>25</v>
      </c>
      <c r="D256" s="41">
        <v>30</v>
      </c>
    </row>
    <row r="259" spans="2:5" ht="14.25">
      <c r="B259" s="41" t="s">
        <v>4</v>
      </c>
      <c r="C259" s="41" t="s">
        <v>5</v>
      </c>
      <c r="D259" s="41" t="s">
        <v>6</v>
      </c>
      <c r="E259" s="41" t="s">
        <v>7</v>
      </c>
    </row>
    <row r="260" spans="2:5" ht="14.25">
      <c r="B260" s="41" t="s">
        <v>8</v>
      </c>
      <c r="C260" s="33">
        <v>80019.01</v>
      </c>
      <c r="D260" s="33">
        <v>80989.9</v>
      </c>
      <c r="E260" s="22">
        <f>D278</f>
        <v>58831.509865727</v>
      </c>
    </row>
    <row r="261" spans="2:5" ht="14.25">
      <c r="B261" s="41" t="s">
        <v>9</v>
      </c>
      <c r="E261" s="22">
        <f>C260-E260</f>
        <v>21187.500134272996</v>
      </c>
    </row>
    <row r="263" spans="2:4" ht="14.25">
      <c r="B263" s="41" t="s">
        <v>10</v>
      </c>
      <c r="D263" s="41" t="s">
        <v>11</v>
      </c>
    </row>
    <row r="265" spans="2:4" ht="14.25">
      <c r="B265" s="21" t="s">
        <v>176</v>
      </c>
      <c r="D265" s="2">
        <v>8005</v>
      </c>
    </row>
    <row r="266" spans="2:4" ht="14.25">
      <c r="B266" s="21" t="s">
        <v>177</v>
      </c>
      <c r="D266" s="2">
        <v>1165.8</v>
      </c>
    </row>
    <row r="267" spans="2:4" ht="14.25">
      <c r="B267" s="21" t="s">
        <v>178</v>
      </c>
      <c r="D267" s="2">
        <v>1673.3</v>
      </c>
    </row>
    <row r="268" spans="2:4" ht="14.25">
      <c r="B268" s="21" t="s">
        <v>85</v>
      </c>
      <c r="D268" s="2">
        <v>1017.360491367</v>
      </c>
    </row>
    <row r="269" spans="2:4" ht="14.25">
      <c r="B269" s="21" t="s">
        <v>179</v>
      </c>
      <c r="D269" s="2">
        <v>403.97</v>
      </c>
    </row>
    <row r="270" spans="2:4" ht="14.25">
      <c r="B270" s="21" t="s">
        <v>91</v>
      </c>
      <c r="D270" s="2">
        <v>31718</v>
      </c>
    </row>
    <row r="271" spans="2:4" ht="14.25">
      <c r="B271" s="21" t="s">
        <v>119</v>
      </c>
      <c r="D271" s="2">
        <v>1328.8693743600002</v>
      </c>
    </row>
    <row r="272" spans="2:4" ht="14.25">
      <c r="B272" s="21" t="s">
        <v>180</v>
      </c>
      <c r="D272" s="2">
        <v>6297.5</v>
      </c>
    </row>
    <row r="273" spans="2:4" ht="14.25">
      <c r="B273" s="21" t="s">
        <v>181</v>
      </c>
      <c r="D273" s="2">
        <v>565.39</v>
      </c>
    </row>
    <row r="274" spans="2:4" ht="14.25">
      <c r="B274" s="38" t="s">
        <v>182</v>
      </c>
      <c r="D274" s="2">
        <v>1914.17</v>
      </c>
    </row>
    <row r="275" spans="2:4" ht="14.25">
      <c r="B275" s="38" t="s">
        <v>183</v>
      </c>
      <c r="D275" s="2">
        <v>4742.15</v>
      </c>
    </row>
    <row r="278" spans="2:4" ht="14.25">
      <c r="B278" s="41" t="s">
        <v>12</v>
      </c>
      <c r="D278" s="22">
        <f>SUM(D264:D277)</f>
        <v>58831.509865727</v>
      </c>
    </row>
    <row r="280" ht="14.25">
      <c r="B280" s="41" t="s">
        <v>13</v>
      </c>
    </row>
    <row r="281" spans="2:3" ht="14.25">
      <c r="B281" s="41" t="s">
        <v>14</v>
      </c>
      <c r="C281" s="41" t="s">
        <v>68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E350"/>
  <sheetViews>
    <sheetView zoomScalePageLayoutView="0" workbookViewId="0" topLeftCell="A256">
      <selection activeCell="B256" sqref="B1:E16384"/>
    </sheetView>
  </sheetViews>
  <sheetFormatPr defaultColWidth="9.140625" defaultRowHeight="15"/>
  <cols>
    <col min="1" max="1" width="9.140625" style="24" customWidth="1"/>
    <col min="2" max="2" width="27.57421875" style="41" customWidth="1"/>
    <col min="3" max="3" width="18.140625" style="41" customWidth="1"/>
    <col min="4" max="4" width="18.00390625" style="41" customWidth="1"/>
    <col min="5" max="5" width="16.7109375" style="41" customWidth="1"/>
  </cols>
  <sheetData>
    <row r="3" ht="14.25">
      <c r="C3" s="41" t="s">
        <v>0</v>
      </c>
    </row>
    <row r="4" ht="14.25">
      <c r="C4" s="41" t="s">
        <v>1</v>
      </c>
    </row>
    <row r="5" ht="14.25">
      <c r="B5" s="41" t="s">
        <v>2</v>
      </c>
    </row>
    <row r="6" ht="14.25">
      <c r="C6" s="41" t="s">
        <v>69</v>
      </c>
    </row>
    <row r="7" spans="2:4" ht="14.25">
      <c r="B7" s="41" t="s">
        <v>3</v>
      </c>
      <c r="C7" s="41" t="s">
        <v>27</v>
      </c>
      <c r="D7" s="41">
        <v>1</v>
      </c>
    </row>
    <row r="10" spans="2:5" ht="14.25">
      <c r="B10" s="41" t="s">
        <v>4</v>
      </c>
      <c r="C10" s="41" t="s">
        <v>5</v>
      </c>
      <c r="D10" s="41" t="s">
        <v>6</v>
      </c>
      <c r="E10" s="41" t="s">
        <v>7</v>
      </c>
    </row>
    <row r="11" spans="2:5" ht="14.25">
      <c r="B11" s="41" t="s">
        <v>8</v>
      </c>
      <c r="C11" s="33">
        <v>22013.7</v>
      </c>
      <c r="D11" s="33">
        <v>21908.44</v>
      </c>
      <c r="E11" s="41">
        <f>D28</f>
        <v>259.21</v>
      </c>
    </row>
    <row r="12" spans="2:5" ht="14.25">
      <c r="B12" s="41" t="s">
        <v>9</v>
      </c>
      <c r="E12" s="41">
        <f>C11-E11</f>
        <v>21754.49</v>
      </c>
    </row>
    <row r="14" spans="2:4" ht="14.25">
      <c r="B14" s="41" t="s">
        <v>10</v>
      </c>
      <c r="D14" s="41" t="s">
        <v>11</v>
      </c>
    </row>
    <row r="16" spans="2:4" ht="14.25">
      <c r="B16" s="21" t="s">
        <v>84</v>
      </c>
      <c r="D16" s="21">
        <v>259.21</v>
      </c>
    </row>
    <row r="28" spans="2:4" ht="14.25">
      <c r="B28" s="41" t="s">
        <v>12</v>
      </c>
      <c r="D28" s="41">
        <f>SUM(D15:D27)</f>
        <v>259.21</v>
      </c>
    </row>
    <row r="30" ht="14.25">
      <c r="B30" s="41" t="s">
        <v>13</v>
      </c>
    </row>
    <row r="31" spans="2:3" ht="14.25">
      <c r="B31" s="41" t="s">
        <v>14</v>
      </c>
      <c r="C31" s="41" t="s">
        <v>68</v>
      </c>
    </row>
    <row r="34" ht="14.25">
      <c r="C34" s="41" t="s">
        <v>0</v>
      </c>
    </row>
    <row r="35" ht="14.25">
      <c r="C35" s="41" t="s">
        <v>1</v>
      </c>
    </row>
    <row r="36" ht="14.25">
      <c r="B36" s="41" t="s">
        <v>2</v>
      </c>
    </row>
    <row r="37" ht="14.25">
      <c r="C37" s="41" t="s">
        <v>69</v>
      </c>
    </row>
    <row r="38" spans="2:4" ht="14.25">
      <c r="B38" s="41" t="s">
        <v>3</v>
      </c>
      <c r="C38" s="41" t="s">
        <v>27</v>
      </c>
      <c r="D38" s="41">
        <v>2</v>
      </c>
    </row>
    <row r="41" spans="2:5" ht="14.25">
      <c r="B41" s="41" t="s">
        <v>4</v>
      </c>
      <c r="C41" s="41" t="s">
        <v>5</v>
      </c>
      <c r="D41" s="41" t="s">
        <v>6</v>
      </c>
      <c r="E41" s="41" t="s">
        <v>7</v>
      </c>
    </row>
    <row r="42" spans="2:5" ht="14.25">
      <c r="B42" s="41" t="s">
        <v>8</v>
      </c>
      <c r="C42" s="33">
        <v>51720.48</v>
      </c>
      <c r="D42" s="33">
        <v>51682.13</v>
      </c>
      <c r="E42" s="41">
        <f>D60</f>
        <v>82785.58</v>
      </c>
    </row>
    <row r="43" spans="2:5" ht="14.25">
      <c r="B43" s="41" t="s">
        <v>9</v>
      </c>
      <c r="E43" s="41">
        <f>C42-E42</f>
        <v>-31065.1</v>
      </c>
    </row>
    <row r="45" spans="2:4" ht="14.25">
      <c r="B45" s="41" t="s">
        <v>10</v>
      </c>
      <c r="D45" s="41" t="s">
        <v>11</v>
      </c>
    </row>
    <row r="47" spans="2:4" ht="14.25">
      <c r="B47" s="21" t="s">
        <v>140</v>
      </c>
      <c r="D47" s="21">
        <v>68736.66</v>
      </c>
    </row>
    <row r="48" spans="2:4" ht="14.25">
      <c r="B48" s="21" t="s">
        <v>184</v>
      </c>
      <c r="D48" s="21">
        <v>11921.75</v>
      </c>
    </row>
    <row r="49" spans="2:4" ht="14.25">
      <c r="B49" s="21" t="s">
        <v>185</v>
      </c>
      <c r="D49" s="21">
        <v>2127.17</v>
      </c>
    </row>
    <row r="50" ht="14.25">
      <c r="D50" s="2"/>
    </row>
    <row r="51" ht="14.25">
      <c r="D51" s="2"/>
    </row>
    <row r="52" ht="14.25">
      <c r="D52" s="2"/>
    </row>
    <row r="53" ht="14.25">
      <c r="D53" s="2"/>
    </row>
    <row r="60" spans="2:4" ht="14.25">
      <c r="B60" s="41" t="s">
        <v>12</v>
      </c>
      <c r="D60" s="41">
        <f>SUM(D46:D59)</f>
        <v>82785.58</v>
      </c>
    </row>
    <row r="62" ht="14.25">
      <c r="B62" s="41" t="s">
        <v>13</v>
      </c>
    </row>
    <row r="63" spans="2:3" ht="14.25">
      <c r="B63" s="41" t="s">
        <v>14</v>
      </c>
      <c r="C63" s="41" t="s">
        <v>68</v>
      </c>
    </row>
    <row r="66" ht="14.25">
      <c r="C66" s="41" t="s">
        <v>0</v>
      </c>
    </row>
    <row r="67" ht="14.25">
      <c r="C67" s="41" t="s">
        <v>1</v>
      </c>
    </row>
    <row r="68" ht="14.25">
      <c r="B68" s="41" t="s">
        <v>2</v>
      </c>
    </row>
    <row r="69" ht="14.25">
      <c r="C69" s="41" t="s">
        <v>69</v>
      </c>
    </row>
    <row r="70" spans="2:4" ht="14.25">
      <c r="B70" s="41" t="s">
        <v>3</v>
      </c>
      <c r="C70" s="41" t="s">
        <v>27</v>
      </c>
      <c r="D70" s="41">
        <v>3</v>
      </c>
    </row>
    <row r="73" spans="2:5" ht="14.25">
      <c r="B73" s="41" t="s">
        <v>4</v>
      </c>
      <c r="C73" s="41" t="s">
        <v>5</v>
      </c>
      <c r="D73" s="41" t="s">
        <v>6</v>
      </c>
      <c r="E73" s="41" t="s">
        <v>7</v>
      </c>
    </row>
    <row r="74" spans="2:5" ht="14.25">
      <c r="B74" s="41" t="s">
        <v>8</v>
      </c>
      <c r="C74" s="33">
        <v>26282.82</v>
      </c>
      <c r="D74" s="33">
        <v>26396.52</v>
      </c>
      <c r="E74" s="41">
        <f>D91</f>
        <v>3198.09</v>
      </c>
    </row>
    <row r="75" spans="2:5" ht="14.25">
      <c r="B75" s="41" t="s">
        <v>9</v>
      </c>
      <c r="E75" s="41">
        <f>C74-E74</f>
        <v>23084.73</v>
      </c>
    </row>
    <row r="77" spans="2:4" ht="14.25">
      <c r="B77" s="41" t="s">
        <v>10</v>
      </c>
      <c r="D77" s="41" t="s">
        <v>11</v>
      </c>
    </row>
    <row r="79" spans="2:4" ht="14.25">
      <c r="B79" s="21" t="s">
        <v>89</v>
      </c>
      <c r="D79" s="21">
        <v>3018.34</v>
      </c>
    </row>
    <row r="80" spans="2:4" ht="14.25">
      <c r="B80" s="21" t="s">
        <v>84</v>
      </c>
      <c r="D80" s="21">
        <v>179.75</v>
      </c>
    </row>
    <row r="91" spans="2:4" ht="14.25">
      <c r="B91" s="41" t="s">
        <v>12</v>
      </c>
      <c r="D91" s="41">
        <f>SUM(D78:D90)</f>
        <v>3198.09</v>
      </c>
    </row>
    <row r="93" ht="14.25">
      <c r="B93" s="41" t="s">
        <v>13</v>
      </c>
    </row>
    <row r="94" spans="2:3" ht="14.25">
      <c r="B94" s="41" t="s">
        <v>14</v>
      </c>
      <c r="C94" s="41" t="s">
        <v>68</v>
      </c>
    </row>
    <row r="97" ht="14.25">
      <c r="C97" s="41" t="s">
        <v>0</v>
      </c>
    </row>
    <row r="98" ht="14.25">
      <c r="C98" s="41" t="s">
        <v>1</v>
      </c>
    </row>
    <row r="99" ht="14.25">
      <c r="B99" s="41" t="s">
        <v>2</v>
      </c>
    </row>
    <row r="100" ht="14.25">
      <c r="C100" s="41" t="s">
        <v>69</v>
      </c>
    </row>
    <row r="101" spans="2:4" ht="14.25">
      <c r="B101" s="41" t="s">
        <v>3</v>
      </c>
      <c r="C101" s="41" t="s">
        <v>28</v>
      </c>
      <c r="D101" s="41" t="s">
        <v>19</v>
      </c>
    </row>
    <row r="104" spans="2:5" ht="14.25">
      <c r="B104" s="41" t="s">
        <v>4</v>
      </c>
      <c r="C104" s="41" t="s">
        <v>5</v>
      </c>
      <c r="D104" s="41" t="s">
        <v>6</v>
      </c>
      <c r="E104" s="41" t="s">
        <v>7</v>
      </c>
    </row>
    <row r="105" spans="2:5" ht="14.25">
      <c r="B105" s="41" t="s">
        <v>8</v>
      </c>
      <c r="C105" s="33">
        <v>25518.06</v>
      </c>
      <c r="D105" s="33">
        <v>25636.03</v>
      </c>
      <c r="E105" s="41">
        <f>D122</f>
        <v>38214.94373785</v>
      </c>
    </row>
    <row r="106" spans="2:5" ht="14.25">
      <c r="B106" s="41" t="s">
        <v>9</v>
      </c>
      <c r="E106" s="41">
        <f>C105-E105</f>
        <v>-12696.88373785</v>
      </c>
    </row>
    <row r="108" spans="2:4" ht="14.25">
      <c r="B108" s="41" t="s">
        <v>10</v>
      </c>
      <c r="D108" s="41" t="s">
        <v>11</v>
      </c>
    </row>
    <row r="110" spans="2:4" ht="14.25">
      <c r="B110" s="21" t="s">
        <v>186</v>
      </c>
      <c r="D110" s="2">
        <v>1559.6</v>
      </c>
    </row>
    <row r="111" spans="2:4" ht="14.25">
      <c r="B111" s="21" t="s">
        <v>148</v>
      </c>
      <c r="D111" s="2">
        <v>34932</v>
      </c>
    </row>
    <row r="112" spans="2:4" ht="14.25">
      <c r="B112" s="21" t="s">
        <v>84</v>
      </c>
      <c r="D112" s="2">
        <v>304.28</v>
      </c>
    </row>
    <row r="113" spans="2:4" ht="14.25">
      <c r="B113" s="21" t="s">
        <v>187</v>
      </c>
      <c r="D113" s="2">
        <v>1419.0637378500003</v>
      </c>
    </row>
    <row r="122" spans="2:4" ht="14.25">
      <c r="B122" s="41" t="s">
        <v>12</v>
      </c>
      <c r="D122" s="22">
        <f>SUM(D109:D121)</f>
        <v>38214.94373785</v>
      </c>
    </row>
    <row r="124" ht="14.25">
      <c r="B124" s="41" t="s">
        <v>13</v>
      </c>
    </row>
    <row r="125" spans="2:3" ht="14.25">
      <c r="B125" s="41" t="s">
        <v>14</v>
      </c>
      <c r="C125" s="41" t="s">
        <v>68</v>
      </c>
    </row>
    <row r="127" ht="14.25">
      <c r="C127" s="41" t="s">
        <v>0</v>
      </c>
    </row>
    <row r="128" ht="14.25">
      <c r="C128" s="41" t="s">
        <v>1</v>
      </c>
    </row>
    <row r="129" ht="14.25">
      <c r="B129" s="41" t="s">
        <v>2</v>
      </c>
    </row>
    <row r="130" ht="14.25">
      <c r="C130" s="41" t="s">
        <v>69</v>
      </c>
    </row>
    <row r="131" spans="2:4" ht="14.25">
      <c r="B131" s="41" t="s">
        <v>3</v>
      </c>
      <c r="C131" s="41" t="s">
        <v>28</v>
      </c>
      <c r="D131" s="41" t="s">
        <v>29</v>
      </c>
    </row>
    <row r="134" spans="2:5" ht="14.25">
      <c r="B134" s="41" t="s">
        <v>4</v>
      </c>
      <c r="C134" s="41" t="s">
        <v>5</v>
      </c>
      <c r="D134" s="41" t="s">
        <v>6</v>
      </c>
      <c r="E134" s="41" t="s">
        <v>7</v>
      </c>
    </row>
    <row r="135" spans="2:5" ht="14.25">
      <c r="B135" s="41" t="s">
        <v>8</v>
      </c>
      <c r="C135" s="43">
        <v>51623.1</v>
      </c>
      <c r="D135" s="43">
        <v>51413.670000000006</v>
      </c>
      <c r="E135" s="41">
        <f>D156</f>
        <v>6560</v>
      </c>
    </row>
    <row r="136" spans="2:5" ht="14.25">
      <c r="B136" s="41" t="s">
        <v>9</v>
      </c>
      <c r="E136" s="41">
        <f>C135-E135</f>
        <v>45063.1</v>
      </c>
    </row>
    <row r="138" spans="2:4" ht="14.25">
      <c r="B138" s="41" t="s">
        <v>10</v>
      </c>
      <c r="D138" s="41" t="s">
        <v>11</v>
      </c>
    </row>
    <row r="140" spans="2:4" ht="14.25">
      <c r="B140" s="21" t="s">
        <v>188</v>
      </c>
      <c r="D140" s="21">
        <v>4965.77</v>
      </c>
    </row>
    <row r="141" spans="2:4" ht="14.25">
      <c r="B141" s="21" t="s">
        <v>189</v>
      </c>
      <c r="D141" s="21">
        <f>4782.69/3</f>
        <v>1594.2299999999998</v>
      </c>
    </row>
    <row r="142" ht="14.25">
      <c r="D142" s="21"/>
    </row>
    <row r="156" spans="2:4" ht="14.25">
      <c r="B156" s="41" t="s">
        <v>12</v>
      </c>
      <c r="D156" s="41">
        <f>SUM(D139:D155)</f>
        <v>6560</v>
      </c>
    </row>
    <row r="158" ht="14.25">
      <c r="B158" s="41" t="s">
        <v>13</v>
      </c>
    </row>
    <row r="159" spans="2:3" ht="14.25">
      <c r="B159" s="41" t="s">
        <v>14</v>
      </c>
      <c r="C159" s="41" t="s">
        <v>68</v>
      </c>
    </row>
    <row r="161" ht="14.25">
      <c r="C161" s="41" t="s">
        <v>0</v>
      </c>
    </row>
    <row r="162" ht="14.25">
      <c r="C162" s="41" t="s">
        <v>1</v>
      </c>
    </row>
    <row r="163" ht="14.25">
      <c r="B163" s="41" t="s">
        <v>2</v>
      </c>
    </row>
    <row r="164" ht="14.25">
      <c r="C164" s="41" t="s">
        <v>69</v>
      </c>
    </row>
    <row r="165" spans="2:4" ht="14.25">
      <c r="B165" s="41" t="s">
        <v>3</v>
      </c>
      <c r="C165" s="41" t="s">
        <v>28</v>
      </c>
      <c r="D165" s="41" t="s">
        <v>30</v>
      </c>
    </row>
    <row r="168" spans="2:5" ht="14.25">
      <c r="B168" s="41" t="s">
        <v>4</v>
      </c>
      <c r="C168" s="41" t="s">
        <v>5</v>
      </c>
      <c r="D168" s="41" t="s">
        <v>6</v>
      </c>
      <c r="E168" s="41" t="s">
        <v>7</v>
      </c>
    </row>
    <row r="169" spans="2:5" ht="14.25">
      <c r="B169" s="41" t="s">
        <v>8</v>
      </c>
      <c r="C169" s="33">
        <v>25156.14</v>
      </c>
      <c r="D169" s="33">
        <v>24906.41</v>
      </c>
      <c r="E169" s="41">
        <f>D186</f>
        <v>11932.94</v>
      </c>
    </row>
    <row r="170" spans="2:5" ht="14.25">
      <c r="B170" s="41" t="s">
        <v>9</v>
      </c>
      <c r="E170" s="41">
        <f>C169-E169</f>
        <v>13223.199999999999</v>
      </c>
    </row>
    <row r="172" spans="2:4" ht="14.25">
      <c r="B172" s="41" t="s">
        <v>10</v>
      </c>
      <c r="D172" s="41" t="s">
        <v>11</v>
      </c>
    </row>
    <row r="174" spans="2:4" ht="14.25">
      <c r="B174" s="21" t="s">
        <v>169</v>
      </c>
      <c r="D174" s="2">
        <v>9157.2</v>
      </c>
    </row>
    <row r="175" spans="2:4" ht="14.25">
      <c r="B175" s="21" t="s">
        <v>190</v>
      </c>
      <c r="D175" s="2">
        <v>2775.74</v>
      </c>
    </row>
    <row r="186" spans="2:4" ht="14.25">
      <c r="B186" s="41" t="s">
        <v>12</v>
      </c>
      <c r="D186" s="41">
        <f>SUM(D173:D185)</f>
        <v>11932.94</v>
      </c>
    </row>
    <row r="188" ht="14.25">
      <c r="B188" s="41" t="s">
        <v>13</v>
      </c>
    </row>
    <row r="189" spans="2:3" ht="14.25">
      <c r="B189" s="41" t="s">
        <v>14</v>
      </c>
      <c r="C189" s="41" t="s">
        <v>68</v>
      </c>
    </row>
    <row r="192" ht="14.25">
      <c r="C192" s="41" t="s">
        <v>0</v>
      </c>
    </row>
    <row r="193" ht="14.25">
      <c r="C193" s="41" t="s">
        <v>1</v>
      </c>
    </row>
    <row r="194" ht="14.25">
      <c r="B194" s="41" t="s">
        <v>2</v>
      </c>
    </row>
    <row r="195" ht="14.25">
      <c r="C195" s="41" t="s">
        <v>69</v>
      </c>
    </row>
    <row r="196" spans="2:4" ht="14.25">
      <c r="B196" s="41" t="s">
        <v>3</v>
      </c>
      <c r="C196" s="41" t="s">
        <v>28</v>
      </c>
      <c r="D196" s="41" t="s">
        <v>31</v>
      </c>
    </row>
    <row r="199" spans="2:5" ht="14.25">
      <c r="B199" s="41" t="s">
        <v>4</v>
      </c>
      <c r="C199" s="41" t="s">
        <v>5</v>
      </c>
      <c r="D199" s="41" t="s">
        <v>6</v>
      </c>
      <c r="E199" s="41" t="s">
        <v>7</v>
      </c>
    </row>
    <row r="200" spans="2:5" ht="14.25">
      <c r="B200" s="41" t="s">
        <v>8</v>
      </c>
      <c r="C200" s="43">
        <v>74313.08</v>
      </c>
      <c r="D200" s="43">
        <v>73728.69</v>
      </c>
      <c r="E200" s="22">
        <f>D224</f>
        <v>17275.04</v>
      </c>
    </row>
    <row r="201" spans="2:5" ht="14.25">
      <c r="B201" s="41" t="s">
        <v>9</v>
      </c>
      <c r="E201" s="22">
        <f>C200-E200</f>
        <v>57038.04</v>
      </c>
    </row>
    <row r="203" spans="2:4" ht="14.25">
      <c r="B203" s="41" t="s">
        <v>10</v>
      </c>
      <c r="D203" s="41" t="s">
        <v>11</v>
      </c>
    </row>
    <row r="205" spans="2:4" ht="14.25">
      <c r="B205" s="21" t="s">
        <v>88</v>
      </c>
      <c r="D205" s="21">
        <v>1125.21</v>
      </c>
    </row>
    <row r="206" spans="2:4" ht="14.25">
      <c r="B206" s="21" t="s">
        <v>188</v>
      </c>
      <c r="D206" s="21">
        <v>4965.77</v>
      </c>
    </row>
    <row r="207" spans="2:4" ht="14.25">
      <c r="B207" s="21" t="s">
        <v>115</v>
      </c>
      <c r="D207" s="21">
        <v>4802.78</v>
      </c>
    </row>
    <row r="208" spans="2:4" ht="14.25">
      <c r="B208" s="21" t="s">
        <v>189</v>
      </c>
      <c r="D208" s="21">
        <f>4782.69/3</f>
        <v>1594.2299999999998</v>
      </c>
    </row>
    <row r="209" spans="2:4" ht="14.25">
      <c r="B209" s="21" t="s">
        <v>115</v>
      </c>
      <c r="D209" s="21">
        <v>4787.05</v>
      </c>
    </row>
    <row r="224" spans="2:4" ht="14.25">
      <c r="B224" s="41" t="s">
        <v>32</v>
      </c>
      <c r="D224" s="22">
        <f>SUM(D204:D223)</f>
        <v>17275.04</v>
      </c>
    </row>
    <row r="227" ht="14.25">
      <c r="B227" s="41" t="s">
        <v>13</v>
      </c>
    </row>
    <row r="228" spans="2:3" ht="14.25">
      <c r="B228" s="41" t="s">
        <v>14</v>
      </c>
      <c r="C228" s="41" t="s">
        <v>68</v>
      </c>
    </row>
    <row r="230" ht="14.25">
      <c r="C230" s="41" t="s">
        <v>0</v>
      </c>
    </row>
    <row r="231" ht="14.25">
      <c r="C231" s="41" t="s">
        <v>1</v>
      </c>
    </row>
    <row r="232" ht="14.25">
      <c r="B232" s="41" t="s">
        <v>2</v>
      </c>
    </row>
    <row r="233" ht="14.25">
      <c r="C233" s="41" t="s">
        <v>69</v>
      </c>
    </row>
    <row r="234" spans="2:4" ht="14.25">
      <c r="B234" s="41" t="s">
        <v>3</v>
      </c>
      <c r="C234" s="41" t="s">
        <v>28</v>
      </c>
      <c r="D234" s="41" t="s">
        <v>20</v>
      </c>
    </row>
    <row r="237" spans="2:5" ht="14.25">
      <c r="B237" s="41" t="s">
        <v>4</v>
      </c>
      <c r="C237" s="41" t="s">
        <v>5</v>
      </c>
      <c r="D237" s="41" t="s">
        <v>6</v>
      </c>
      <c r="E237" s="41" t="s">
        <v>7</v>
      </c>
    </row>
    <row r="238" spans="2:5" ht="14.25">
      <c r="B238" s="41" t="s">
        <v>8</v>
      </c>
      <c r="C238" s="33">
        <v>22885.72</v>
      </c>
      <c r="D238" s="33">
        <v>22309.21</v>
      </c>
      <c r="E238" s="22">
        <f>D255</f>
        <v>0</v>
      </c>
    </row>
    <row r="239" spans="2:5" ht="14.25">
      <c r="B239" s="41" t="s">
        <v>9</v>
      </c>
      <c r="E239" s="41">
        <f>C238-E238</f>
        <v>22885.72</v>
      </c>
    </row>
    <row r="241" spans="2:4" ht="14.25">
      <c r="B241" s="41" t="s">
        <v>10</v>
      </c>
      <c r="D241" s="41" t="s">
        <v>11</v>
      </c>
    </row>
    <row r="243" ht="14.25">
      <c r="D243" s="2"/>
    </row>
    <row r="255" spans="2:4" ht="14.25">
      <c r="B255" s="41" t="s">
        <v>12</v>
      </c>
      <c r="D255" s="22">
        <f>SUM(D242:D254)</f>
        <v>0</v>
      </c>
    </row>
    <row r="257" ht="14.25">
      <c r="B257" s="41" t="s">
        <v>13</v>
      </c>
    </row>
    <row r="258" spans="2:3" ht="14.25">
      <c r="B258" s="41" t="s">
        <v>14</v>
      </c>
      <c r="C258" s="41" t="s">
        <v>68</v>
      </c>
    </row>
    <row r="260" ht="14.25">
      <c r="C260" s="41" t="s">
        <v>0</v>
      </c>
    </row>
    <row r="261" ht="14.25">
      <c r="C261" s="41" t="s">
        <v>1</v>
      </c>
    </row>
    <row r="262" ht="14.25">
      <c r="B262" s="41" t="s">
        <v>2</v>
      </c>
    </row>
    <row r="263" ht="14.25">
      <c r="C263" s="41" t="s">
        <v>69</v>
      </c>
    </row>
    <row r="264" spans="2:4" ht="14.25">
      <c r="B264" s="41" t="s">
        <v>3</v>
      </c>
      <c r="C264" s="41" t="s">
        <v>28</v>
      </c>
      <c r="D264" s="41" t="s">
        <v>21</v>
      </c>
    </row>
    <row r="267" spans="2:5" ht="14.25">
      <c r="B267" s="41" t="s">
        <v>4</v>
      </c>
      <c r="C267" s="41" t="s">
        <v>5</v>
      </c>
      <c r="D267" s="41" t="s">
        <v>6</v>
      </c>
      <c r="E267" s="41" t="s">
        <v>7</v>
      </c>
    </row>
    <row r="268" spans="2:5" ht="14.25">
      <c r="B268" s="41" t="s">
        <v>8</v>
      </c>
      <c r="C268" s="43">
        <v>63958.8</v>
      </c>
      <c r="D268" s="43">
        <v>63682.16</v>
      </c>
      <c r="E268" s="41">
        <f>D285</f>
        <v>338.68</v>
      </c>
    </row>
    <row r="269" spans="2:5" ht="14.25">
      <c r="B269" s="41" t="s">
        <v>9</v>
      </c>
      <c r="E269" s="41">
        <f>C268-E268</f>
        <v>63620.12</v>
      </c>
    </row>
    <row r="271" spans="2:4" ht="14.25">
      <c r="B271" s="41" t="s">
        <v>10</v>
      </c>
      <c r="D271" s="41" t="s">
        <v>11</v>
      </c>
    </row>
    <row r="273" spans="2:4" ht="14.25">
      <c r="B273" s="21" t="s">
        <v>84</v>
      </c>
      <c r="D273" s="21">
        <v>338.68</v>
      </c>
    </row>
    <row r="285" spans="2:4" ht="14.25">
      <c r="B285" s="41" t="s">
        <v>12</v>
      </c>
      <c r="D285" s="41">
        <f>SUM(D272:D284)</f>
        <v>338.68</v>
      </c>
    </row>
    <row r="287" ht="14.25">
      <c r="B287" s="41" t="s">
        <v>13</v>
      </c>
    </row>
    <row r="288" spans="2:3" ht="14.25">
      <c r="B288" s="41" t="s">
        <v>14</v>
      </c>
      <c r="C288" s="41" t="s">
        <v>68</v>
      </c>
    </row>
    <row r="291" ht="14.25">
      <c r="C291" s="41" t="s">
        <v>0</v>
      </c>
    </row>
    <row r="292" ht="14.25">
      <c r="C292" s="41" t="s">
        <v>1</v>
      </c>
    </row>
    <row r="293" ht="14.25">
      <c r="B293" s="41" t="s">
        <v>2</v>
      </c>
    </row>
    <row r="294" ht="14.25">
      <c r="C294" s="41" t="s">
        <v>69</v>
      </c>
    </row>
    <row r="295" spans="2:4" ht="14.25">
      <c r="B295" s="41" t="s">
        <v>3</v>
      </c>
      <c r="C295" s="41" t="s">
        <v>28</v>
      </c>
      <c r="D295" s="41" t="s">
        <v>33</v>
      </c>
    </row>
    <row r="298" spans="2:5" ht="14.25">
      <c r="B298" s="41" t="s">
        <v>4</v>
      </c>
      <c r="C298" s="41" t="s">
        <v>5</v>
      </c>
      <c r="D298" s="41" t="s">
        <v>6</v>
      </c>
      <c r="E298" s="41" t="s">
        <v>7</v>
      </c>
    </row>
    <row r="299" spans="2:5" ht="14.25">
      <c r="B299" s="41" t="s">
        <v>8</v>
      </c>
      <c r="C299" s="33">
        <v>20958</v>
      </c>
      <c r="D299" s="33">
        <v>20802.68</v>
      </c>
      <c r="E299" s="41">
        <f>D316</f>
        <v>9532.369999999999</v>
      </c>
    </row>
    <row r="300" spans="2:5" ht="14.25">
      <c r="B300" s="41" t="s">
        <v>9</v>
      </c>
      <c r="E300" s="41">
        <f>C299-E299</f>
        <v>11425.630000000001</v>
      </c>
    </row>
    <row r="302" spans="2:4" ht="14.25">
      <c r="B302" s="41" t="s">
        <v>10</v>
      </c>
      <c r="D302" s="41" t="s">
        <v>11</v>
      </c>
    </row>
    <row r="304" spans="2:4" ht="14.25">
      <c r="B304" s="21" t="s">
        <v>131</v>
      </c>
      <c r="D304" s="2">
        <v>1549.6</v>
      </c>
    </row>
    <row r="305" spans="2:4" ht="14.25">
      <c r="B305" s="21" t="s">
        <v>191</v>
      </c>
      <c r="D305" s="2">
        <v>6748.69</v>
      </c>
    </row>
    <row r="306" spans="2:4" ht="14.25">
      <c r="B306" s="21" t="s">
        <v>192</v>
      </c>
      <c r="D306" s="2">
        <v>938.4</v>
      </c>
    </row>
    <row r="307" spans="2:4" ht="14.25">
      <c r="B307" s="21" t="s">
        <v>84</v>
      </c>
      <c r="D307" s="2">
        <v>295.68</v>
      </c>
    </row>
    <row r="316" spans="2:4" ht="14.25">
      <c r="B316" s="41" t="s">
        <v>12</v>
      </c>
      <c r="D316" s="41">
        <f>SUM(D303:D315)</f>
        <v>9532.369999999999</v>
      </c>
    </row>
    <row r="318" ht="14.25">
      <c r="B318" s="41" t="s">
        <v>13</v>
      </c>
    </row>
    <row r="319" spans="2:3" ht="14.25">
      <c r="B319" s="41" t="s">
        <v>14</v>
      </c>
      <c r="C319" s="41" t="s">
        <v>68</v>
      </c>
    </row>
    <row r="322" ht="14.25">
      <c r="C322" s="41" t="s">
        <v>0</v>
      </c>
    </row>
    <row r="323" ht="14.25">
      <c r="C323" s="41" t="s">
        <v>1</v>
      </c>
    </row>
    <row r="324" ht="14.25">
      <c r="B324" s="41" t="s">
        <v>2</v>
      </c>
    </row>
    <row r="325" ht="14.25">
      <c r="C325" s="41" t="s">
        <v>69</v>
      </c>
    </row>
    <row r="326" spans="2:4" ht="14.25">
      <c r="B326" s="41" t="s">
        <v>3</v>
      </c>
      <c r="C326" s="41" t="s">
        <v>28</v>
      </c>
      <c r="D326" s="41" t="s">
        <v>34</v>
      </c>
    </row>
    <row r="329" spans="2:5" ht="14.25">
      <c r="B329" s="41" t="s">
        <v>4</v>
      </c>
      <c r="C329" s="41" t="s">
        <v>5</v>
      </c>
      <c r="D329" s="41" t="s">
        <v>6</v>
      </c>
      <c r="E329" s="41" t="s">
        <v>7</v>
      </c>
    </row>
    <row r="330" spans="2:5" ht="14.25">
      <c r="B330" s="41" t="s">
        <v>8</v>
      </c>
      <c r="C330" s="33">
        <v>20690.7</v>
      </c>
      <c r="D330" s="33">
        <v>22129.66</v>
      </c>
      <c r="E330" s="22">
        <f>D347</f>
        <v>154.82179800999998</v>
      </c>
    </row>
    <row r="331" spans="2:5" ht="14.25">
      <c r="B331" s="41" t="s">
        <v>9</v>
      </c>
      <c r="E331" s="41">
        <f>C330-E330</f>
        <v>20535.87820199</v>
      </c>
    </row>
    <row r="333" spans="2:4" ht="14.25">
      <c r="B333" s="41" t="s">
        <v>10</v>
      </c>
      <c r="D333" s="41" t="s">
        <v>11</v>
      </c>
    </row>
    <row r="335" spans="2:4" ht="14.25">
      <c r="B335" s="21" t="s">
        <v>77</v>
      </c>
      <c r="D335" s="2">
        <v>154.82179800999998</v>
      </c>
    </row>
    <row r="347" spans="2:4" ht="14.25">
      <c r="B347" s="41" t="s">
        <v>12</v>
      </c>
      <c r="D347" s="22">
        <f>SUM(D334:D346)</f>
        <v>154.82179800999998</v>
      </c>
    </row>
    <row r="349" ht="14.25">
      <c r="B349" s="41" t="s">
        <v>13</v>
      </c>
    </row>
    <row r="350" spans="2:3" ht="14.25">
      <c r="B350" s="41" t="s">
        <v>14</v>
      </c>
      <c r="C350" s="41" t="s">
        <v>68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E259"/>
  <sheetViews>
    <sheetView zoomScalePageLayoutView="0" workbookViewId="0" topLeftCell="A235">
      <selection activeCell="B229" sqref="B1:E16384"/>
    </sheetView>
  </sheetViews>
  <sheetFormatPr defaultColWidth="9.140625" defaultRowHeight="15"/>
  <cols>
    <col min="1" max="1" width="9.140625" style="24" customWidth="1"/>
    <col min="2" max="2" width="21.7109375" style="41" customWidth="1"/>
    <col min="3" max="3" width="28.421875" style="41" customWidth="1"/>
    <col min="4" max="4" width="17.421875" style="41" customWidth="1"/>
    <col min="5" max="5" width="17.8515625" style="41" customWidth="1"/>
    <col min="6" max="6" width="9.140625" style="24" customWidth="1"/>
  </cols>
  <sheetData>
    <row r="3" ht="14.25">
      <c r="C3" s="41" t="s">
        <v>0</v>
      </c>
    </row>
    <row r="4" ht="14.25">
      <c r="C4" s="41" t="s">
        <v>1</v>
      </c>
    </row>
    <row r="5" ht="14.25">
      <c r="B5" s="41" t="s">
        <v>2</v>
      </c>
    </row>
    <row r="6" ht="14.25">
      <c r="C6" s="41" t="s">
        <v>69</v>
      </c>
    </row>
    <row r="7" spans="2:4" ht="14.25">
      <c r="B7" s="41" t="s">
        <v>3</v>
      </c>
      <c r="C7" s="41" t="s">
        <v>35</v>
      </c>
      <c r="D7" s="41">
        <v>6</v>
      </c>
    </row>
    <row r="10" spans="2:5" ht="14.25">
      <c r="B10" s="41" t="s">
        <v>4</v>
      </c>
      <c r="C10" s="41" t="s">
        <v>5</v>
      </c>
      <c r="D10" s="41" t="s">
        <v>6</v>
      </c>
      <c r="E10" s="41" t="s">
        <v>7</v>
      </c>
    </row>
    <row r="11" spans="2:5" ht="14.25">
      <c r="B11" s="41" t="s">
        <v>8</v>
      </c>
      <c r="C11" s="33">
        <v>32339.15</v>
      </c>
      <c r="D11" s="33">
        <v>27570.57</v>
      </c>
      <c r="E11" s="41">
        <f>D29</f>
        <v>40093.61</v>
      </c>
    </row>
    <row r="12" spans="2:5" ht="14.25">
      <c r="B12" s="41" t="s">
        <v>9</v>
      </c>
      <c r="E12" s="41">
        <f>C11-E11</f>
        <v>-7754.459999999999</v>
      </c>
    </row>
    <row r="14" spans="2:4" ht="14.25">
      <c r="B14" s="41" t="s">
        <v>10</v>
      </c>
      <c r="D14" s="41" t="s">
        <v>11</v>
      </c>
    </row>
    <row r="16" spans="2:4" ht="14.25">
      <c r="B16" s="21" t="s">
        <v>84</v>
      </c>
      <c r="D16" s="21">
        <v>497.61</v>
      </c>
    </row>
    <row r="17" spans="2:4" ht="14.25">
      <c r="B17" s="21" t="s">
        <v>193</v>
      </c>
      <c r="D17" s="21">
        <v>39596</v>
      </c>
    </row>
    <row r="18" ht="14.25">
      <c r="D18" s="21"/>
    </row>
    <row r="29" spans="2:4" ht="14.25">
      <c r="B29" s="41" t="s">
        <v>12</v>
      </c>
      <c r="D29" s="41">
        <f>SUM(D15:D28)</f>
        <v>40093.61</v>
      </c>
    </row>
    <row r="31" ht="14.25">
      <c r="B31" s="41" t="s">
        <v>13</v>
      </c>
    </row>
    <row r="32" spans="2:3" ht="14.25">
      <c r="B32" s="41" t="s">
        <v>14</v>
      </c>
      <c r="C32" s="41" t="s">
        <v>68</v>
      </c>
    </row>
    <row r="35" ht="14.25">
      <c r="C35" s="41" t="s">
        <v>0</v>
      </c>
    </row>
    <row r="36" ht="14.25">
      <c r="C36" s="41" t="s">
        <v>1</v>
      </c>
    </row>
    <row r="37" ht="14.25">
      <c r="B37" s="41" t="s">
        <v>2</v>
      </c>
    </row>
    <row r="38" ht="14.25">
      <c r="C38" s="41" t="s">
        <v>69</v>
      </c>
    </row>
    <row r="39" spans="2:4" ht="14.25">
      <c r="B39" s="41" t="s">
        <v>3</v>
      </c>
      <c r="C39" s="41" t="s">
        <v>35</v>
      </c>
      <c r="D39" s="41">
        <v>8</v>
      </c>
    </row>
    <row r="42" spans="2:5" ht="14.25">
      <c r="B42" s="41" t="s">
        <v>4</v>
      </c>
      <c r="C42" s="41" t="s">
        <v>5</v>
      </c>
      <c r="D42" s="41" t="s">
        <v>6</v>
      </c>
      <c r="E42" s="41" t="s">
        <v>7</v>
      </c>
    </row>
    <row r="43" spans="2:5" ht="14.25">
      <c r="B43" s="41" t="s">
        <v>8</v>
      </c>
      <c r="C43" s="33">
        <v>32088.42</v>
      </c>
      <c r="D43" s="33">
        <v>32650.38</v>
      </c>
      <c r="E43" s="22">
        <f>D60</f>
        <v>4159.98</v>
      </c>
    </row>
    <row r="44" spans="2:5" ht="14.25">
      <c r="B44" s="41" t="s">
        <v>9</v>
      </c>
      <c r="E44" s="22">
        <f>C43-E43</f>
        <v>27928.44</v>
      </c>
    </row>
    <row r="46" spans="2:4" ht="14.25">
      <c r="B46" s="41" t="s">
        <v>10</v>
      </c>
      <c r="D46" s="41" t="s">
        <v>11</v>
      </c>
    </row>
    <row r="48" spans="2:4" ht="28.5">
      <c r="B48" s="38" t="s">
        <v>194</v>
      </c>
      <c r="D48" s="2">
        <v>4159.98</v>
      </c>
    </row>
    <row r="49" spans="2:4" ht="14.25">
      <c r="B49" s="21"/>
      <c r="D49" s="2"/>
    </row>
    <row r="60" spans="2:4" ht="14.25">
      <c r="B60" s="41" t="s">
        <v>12</v>
      </c>
      <c r="D60" s="22">
        <f>SUM(D47:D59)</f>
        <v>4159.98</v>
      </c>
    </row>
    <row r="62" ht="14.25">
      <c r="B62" s="41" t="s">
        <v>13</v>
      </c>
    </row>
    <row r="63" spans="2:3" ht="14.25">
      <c r="B63" s="41" t="s">
        <v>14</v>
      </c>
      <c r="C63" s="41" t="s">
        <v>68</v>
      </c>
    </row>
    <row r="67" ht="14.25">
      <c r="C67" s="41" t="s">
        <v>0</v>
      </c>
    </row>
    <row r="68" ht="14.25">
      <c r="C68" s="41" t="s">
        <v>1</v>
      </c>
    </row>
    <row r="69" ht="14.25">
      <c r="B69" s="41" t="s">
        <v>2</v>
      </c>
    </row>
    <row r="70" ht="14.25">
      <c r="C70" s="41" t="s">
        <v>69</v>
      </c>
    </row>
    <row r="71" spans="2:4" ht="14.25">
      <c r="B71" s="41" t="s">
        <v>3</v>
      </c>
      <c r="C71" s="41" t="s">
        <v>35</v>
      </c>
      <c r="D71" s="41">
        <v>10</v>
      </c>
    </row>
    <row r="74" spans="2:5" ht="14.25">
      <c r="B74" s="41" t="s">
        <v>4</v>
      </c>
      <c r="C74" s="41" t="s">
        <v>5</v>
      </c>
      <c r="D74" s="41" t="s">
        <v>6</v>
      </c>
      <c r="E74" s="41" t="s">
        <v>7</v>
      </c>
    </row>
    <row r="75" spans="2:5" ht="14.25">
      <c r="B75" s="41" t="s">
        <v>8</v>
      </c>
      <c r="C75" s="33">
        <v>21722.94</v>
      </c>
      <c r="D75" s="33">
        <v>18422.91</v>
      </c>
      <c r="E75" s="22">
        <f>D92</f>
        <v>27701.61</v>
      </c>
    </row>
    <row r="76" spans="2:5" ht="14.25">
      <c r="B76" s="41" t="s">
        <v>9</v>
      </c>
      <c r="E76" s="22">
        <f>C75-E75</f>
        <v>-5978.670000000002</v>
      </c>
    </row>
    <row r="78" spans="2:4" ht="14.25">
      <c r="B78" s="41" t="s">
        <v>10</v>
      </c>
      <c r="D78" s="41" t="s">
        <v>11</v>
      </c>
    </row>
    <row r="80" spans="2:4" ht="14.25">
      <c r="B80" s="21" t="s">
        <v>195</v>
      </c>
      <c r="D80" s="21">
        <v>18621</v>
      </c>
    </row>
    <row r="81" spans="2:4" ht="14.25">
      <c r="B81" s="38" t="s">
        <v>196</v>
      </c>
      <c r="D81" s="2">
        <v>9080.61</v>
      </c>
    </row>
    <row r="83" ht="14.25">
      <c r="D83" s="21"/>
    </row>
    <row r="92" spans="2:4" ht="14.25">
      <c r="B92" s="41" t="s">
        <v>12</v>
      </c>
      <c r="D92" s="22">
        <f>SUM(D79:D91)</f>
        <v>27701.61</v>
      </c>
    </row>
    <row r="94" ht="14.25">
      <c r="B94" s="41" t="s">
        <v>13</v>
      </c>
    </row>
    <row r="95" spans="2:3" ht="14.25">
      <c r="B95" s="41" t="s">
        <v>14</v>
      </c>
      <c r="C95" s="41" t="s">
        <v>68</v>
      </c>
    </row>
    <row r="99" ht="14.25">
      <c r="C99" s="41" t="s">
        <v>0</v>
      </c>
    </row>
    <row r="100" ht="14.25">
      <c r="C100" s="41" t="s">
        <v>1</v>
      </c>
    </row>
    <row r="101" ht="14.25">
      <c r="B101" s="41" t="s">
        <v>2</v>
      </c>
    </row>
    <row r="102" ht="14.25">
      <c r="C102" s="41" t="s">
        <v>69</v>
      </c>
    </row>
    <row r="103" spans="2:4" ht="14.25">
      <c r="B103" s="41" t="s">
        <v>3</v>
      </c>
      <c r="C103" s="41" t="s">
        <v>35</v>
      </c>
      <c r="D103" s="41">
        <v>12</v>
      </c>
    </row>
    <row r="106" spans="2:5" ht="14.25">
      <c r="B106" s="41" t="s">
        <v>4</v>
      </c>
      <c r="C106" s="41" t="s">
        <v>5</v>
      </c>
      <c r="D106" s="41" t="s">
        <v>6</v>
      </c>
      <c r="E106" s="41" t="s">
        <v>7</v>
      </c>
    </row>
    <row r="107" spans="2:5" ht="14.25">
      <c r="B107" s="41" t="s">
        <v>8</v>
      </c>
      <c r="C107" s="33">
        <v>2779.38</v>
      </c>
      <c r="D107" s="33">
        <v>3044.1</v>
      </c>
      <c r="E107" s="41">
        <f>D124</f>
        <v>7763.42087991</v>
      </c>
    </row>
    <row r="108" spans="2:5" ht="14.25">
      <c r="B108" s="41" t="s">
        <v>9</v>
      </c>
      <c r="E108" s="41">
        <f>C107-E107</f>
        <v>-4984.04087991</v>
      </c>
    </row>
    <row r="110" spans="2:4" ht="14.25">
      <c r="B110" s="41" t="s">
        <v>10</v>
      </c>
      <c r="D110" s="41" t="s">
        <v>11</v>
      </c>
    </row>
    <row r="112" spans="2:4" ht="14.25">
      <c r="B112" s="21" t="s">
        <v>110</v>
      </c>
      <c r="D112" s="2">
        <v>2033.55087991</v>
      </c>
    </row>
    <row r="113" spans="2:4" ht="28.5">
      <c r="B113" s="38" t="s">
        <v>197</v>
      </c>
      <c r="D113" s="2">
        <v>5729.87</v>
      </c>
    </row>
    <row r="124" spans="2:4" ht="14.25">
      <c r="B124" s="41" t="s">
        <v>12</v>
      </c>
      <c r="D124" s="22">
        <f>SUM(D111:D123)</f>
        <v>7763.42087991</v>
      </c>
    </row>
    <row r="126" ht="14.25">
      <c r="B126" s="41" t="s">
        <v>13</v>
      </c>
    </row>
    <row r="127" spans="2:3" ht="14.25">
      <c r="B127" s="41" t="s">
        <v>14</v>
      </c>
      <c r="C127" s="41" t="s">
        <v>68</v>
      </c>
    </row>
    <row r="132" ht="14.25">
      <c r="C132" s="41" t="s">
        <v>0</v>
      </c>
    </row>
    <row r="133" ht="14.25">
      <c r="C133" s="41" t="s">
        <v>1</v>
      </c>
    </row>
    <row r="134" ht="14.25">
      <c r="B134" s="41" t="s">
        <v>2</v>
      </c>
    </row>
    <row r="135" ht="14.25">
      <c r="C135" s="41" t="s">
        <v>69</v>
      </c>
    </row>
    <row r="136" spans="2:4" ht="14.25">
      <c r="B136" s="41" t="s">
        <v>3</v>
      </c>
      <c r="C136" s="41" t="s">
        <v>35</v>
      </c>
      <c r="D136" s="41">
        <v>16</v>
      </c>
    </row>
    <row r="139" spans="2:5" ht="14.25">
      <c r="B139" s="41" t="s">
        <v>4</v>
      </c>
      <c r="C139" s="41" t="s">
        <v>5</v>
      </c>
      <c r="D139" s="41" t="s">
        <v>6</v>
      </c>
      <c r="E139" s="41" t="s">
        <v>7</v>
      </c>
    </row>
    <row r="140" spans="2:5" ht="14.25">
      <c r="B140" s="41" t="s">
        <v>8</v>
      </c>
      <c r="C140" s="33">
        <v>3106.32</v>
      </c>
      <c r="D140" s="33">
        <v>2989.82</v>
      </c>
      <c r="E140" s="41">
        <f>D157</f>
        <v>0</v>
      </c>
    </row>
    <row r="141" spans="2:5" ht="14.25">
      <c r="B141" s="41" t="s">
        <v>9</v>
      </c>
      <c r="E141" s="41">
        <f>C140-E140</f>
        <v>3106.32</v>
      </c>
    </row>
    <row r="143" spans="2:4" ht="14.25">
      <c r="B143" s="41" t="s">
        <v>10</v>
      </c>
      <c r="D143" s="41" t="s">
        <v>11</v>
      </c>
    </row>
    <row r="157" spans="2:4" ht="14.25">
      <c r="B157" s="41" t="s">
        <v>12</v>
      </c>
      <c r="D157" s="41">
        <f>SUM(D144:D156)</f>
        <v>0</v>
      </c>
    </row>
    <row r="159" ht="14.25">
      <c r="B159" s="41" t="s">
        <v>13</v>
      </c>
    </row>
    <row r="160" spans="2:3" ht="14.25">
      <c r="B160" s="41" t="s">
        <v>14</v>
      </c>
      <c r="C160" s="41" t="s">
        <v>68</v>
      </c>
    </row>
    <row r="164" ht="14.25">
      <c r="C164" s="41" t="s">
        <v>0</v>
      </c>
    </row>
    <row r="165" ht="14.25">
      <c r="C165" s="41" t="s">
        <v>1</v>
      </c>
    </row>
    <row r="166" ht="14.25">
      <c r="B166" s="41" t="s">
        <v>2</v>
      </c>
    </row>
    <row r="167" ht="14.25">
      <c r="C167" s="41" t="s">
        <v>69</v>
      </c>
    </row>
    <row r="168" spans="2:4" ht="14.25">
      <c r="B168" s="41" t="s">
        <v>3</v>
      </c>
      <c r="C168" s="41" t="s">
        <v>35</v>
      </c>
      <c r="D168" s="41">
        <v>18</v>
      </c>
    </row>
    <row r="171" spans="2:5" ht="14.25">
      <c r="B171" s="41" t="s">
        <v>4</v>
      </c>
      <c r="C171" s="41" t="s">
        <v>5</v>
      </c>
      <c r="D171" s="41" t="s">
        <v>6</v>
      </c>
      <c r="E171" s="41" t="s">
        <v>7</v>
      </c>
    </row>
    <row r="172" spans="2:5" ht="14.25">
      <c r="B172" s="41" t="s">
        <v>8</v>
      </c>
      <c r="C172" s="33">
        <v>10573.8</v>
      </c>
      <c r="D172" s="33">
        <v>10738.65</v>
      </c>
      <c r="E172" s="41">
        <f>D189</f>
        <v>3092.9986274800003</v>
      </c>
    </row>
    <row r="173" spans="2:5" ht="14.25">
      <c r="B173" s="41" t="s">
        <v>9</v>
      </c>
      <c r="E173" s="41">
        <f>C172-E172</f>
        <v>7480.801372519999</v>
      </c>
    </row>
    <row r="175" spans="2:4" ht="14.25">
      <c r="B175" s="41" t="s">
        <v>10</v>
      </c>
      <c r="D175" s="41" t="s">
        <v>11</v>
      </c>
    </row>
    <row r="177" spans="2:4" ht="14.25">
      <c r="B177" s="21" t="s">
        <v>110</v>
      </c>
      <c r="D177" s="2">
        <v>1395.75987991</v>
      </c>
    </row>
    <row r="178" spans="2:4" ht="14.25">
      <c r="B178" s="21" t="s">
        <v>100</v>
      </c>
      <c r="D178" s="2">
        <v>295.42874757000004</v>
      </c>
    </row>
    <row r="179" spans="2:4" ht="28.5">
      <c r="B179" s="39" t="s">
        <v>110</v>
      </c>
      <c r="D179" s="2">
        <v>1401.81</v>
      </c>
    </row>
    <row r="189" spans="2:4" ht="14.25">
      <c r="B189" s="41" t="s">
        <v>12</v>
      </c>
      <c r="D189" s="22">
        <f>SUM(D176:D188)</f>
        <v>3092.9986274800003</v>
      </c>
    </row>
    <row r="191" ht="14.25">
      <c r="B191" s="41" t="s">
        <v>13</v>
      </c>
    </row>
    <row r="192" spans="2:3" ht="14.25">
      <c r="B192" s="41" t="s">
        <v>14</v>
      </c>
      <c r="C192" s="41" t="s">
        <v>68</v>
      </c>
    </row>
    <row r="197" ht="14.25">
      <c r="C197" s="41" t="s">
        <v>0</v>
      </c>
    </row>
    <row r="198" ht="14.25">
      <c r="C198" s="41" t="s">
        <v>1</v>
      </c>
    </row>
    <row r="199" ht="14.25">
      <c r="B199" s="41" t="s">
        <v>2</v>
      </c>
    </row>
    <row r="200" ht="14.25">
      <c r="C200" s="41" t="s">
        <v>69</v>
      </c>
    </row>
    <row r="201" spans="2:4" ht="14.25">
      <c r="B201" s="41" t="s">
        <v>3</v>
      </c>
      <c r="C201" s="41" t="s">
        <v>35</v>
      </c>
      <c r="D201" s="41">
        <v>20</v>
      </c>
    </row>
    <row r="204" spans="2:5" ht="14.25">
      <c r="B204" s="41" t="s">
        <v>4</v>
      </c>
      <c r="C204" s="41" t="s">
        <v>5</v>
      </c>
      <c r="D204" s="41" t="s">
        <v>6</v>
      </c>
      <c r="E204" s="41" t="s">
        <v>7</v>
      </c>
    </row>
    <row r="205" spans="2:5" ht="14.25">
      <c r="B205" s="41" t="s">
        <v>8</v>
      </c>
      <c r="C205" s="33">
        <v>19861.02</v>
      </c>
      <c r="D205" s="33">
        <v>17209.77</v>
      </c>
      <c r="E205" s="22">
        <f>D222</f>
        <v>894.75749514</v>
      </c>
    </row>
    <row r="206" spans="2:5" ht="14.25">
      <c r="B206" s="41" t="s">
        <v>9</v>
      </c>
      <c r="E206" s="22">
        <f>C205-E205</f>
        <v>18966.262504860002</v>
      </c>
    </row>
    <row r="208" spans="2:4" ht="14.25">
      <c r="B208" s="41" t="s">
        <v>10</v>
      </c>
      <c r="D208" s="41" t="s">
        <v>11</v>
      </c>
    </row>
    <row r="210" spans="2:4" ht="14.25">
      <c r="B210" s="21" t="s">
        <v>100</v>
      </c>
      <c r="D210" s="2">
        <v>576.33749514</v>
      </c>
    </row>
    <row r="211" spans="2:4" ht="14.25">
      <c r="B211" s="39" t="s">
        <v>100</v>
      </c>
      <c r="D211" s="2">
        <v>318.42</v>
      </c>
    </row>
    <row r="222" spans="2:4" ht="14.25">
      <c r="B222" s="41" t="s">
        <v>12</v>
      </c>
      <c r="D222" s="22">
        <f>SUM(D209:D221)</f>
        <v>894.75749514</v>
      </c>
    </row>
    <row r="224" ht="14.25">
      <c r="B224" s="41" t="s">
        <v>13</v>
      </c>
    </row>
    <row r="225" spans="2:3" ht="14.25">
      <c r="B225" s="41" t="s">
        <v>14</v>
      </c>
      <c r="C225" s="41" t="s">
        <v>68</v>
      </c>
    </row>
    <row r="230" ht="14.25">
      <c r="C230" s="41" t="s">
        <v>0</v>
      </c>
    </row>
    <row r="231" ht="14.25">
      <c r="C231" s="41" t="s">
        <v>1</v>
      </c>
    </row>
    <row r="232" ht="14.25">
      <c r="B232" s="41" t="s">
        <v>2</v>
      </c>
    </row>
    <row r="233" ht="14.25">
      <c r="C233" s="41" t="s">
        <v>69</v>
      </c>
    </row>
    <row r="234" spans="2:4" ht="14.25">
      <c r="B234" s="41" t="s">
        <v>3</v>
      </c>
      <c r="C234" s="41" t="s">
        <v>35</v>
      </c>
      <c r="D234" s="41">
        <v>22</v>
      </c>
    </row>
    <row r="237" spans="2:5" ht="14.25">
      <c r="B237" s="41" t="s">
        <v>4</v>
      </c>
      <c r="C237" s="41" t="s">
        <v>5</v>
      </c>
      <c r="D237" s="41" t="s">
        <v>6</v>
      </c>
      <c r="E237" s="41" t="s">
        <v>7</v>
      </c>
    </row>
    <row r="238" spans="2:5" ht="14.25">
      <c r="B238" s="41" t="s">
        <v>8</v>
      </c>
      <c r="C238" s="43">
        <v>91911.36</v>
      </c>
      <c r="D238" s="43">
        <v>88217.55</v>
      </c>
      <c r="E238" s="22">
        <f>D256</f>
        <v>115453.67</v>
      </c>
    </row>
    <row r="239" spans="2:5" ht="14.25">
      <c r="B239" s="41" t="s">
        <v>9</v>
      </c>
      <c r="E239" s="22">
        <f>C238-E238</f>
        <v>-23542.309999999998</v>
      </c>
    </row>
    <row r="241" spans="2:4" ht="14.25">
      <c r="B241" s="41" t="s">
        <v>10</v>
      </c>
      <c r="D241" s="41" t="s">
        <v>11</v>
      </c>
    </row>
    <row r="243" spans="2:4" ht="14.25">
      <c r="B243" s="21" t="s">
        <v>198</v>
      </c>
      <c r="D243" s="2">
        <v>71221</v>
      </c>
    </row>
    <row r="244" spans="2:4" ht="57">
      <c r="B244" s="39" t="s">
        <v>117</v>
      </c>
      <c r="D244" s="2">
        <v>31616</v>
      </c>
    </row>
    <row r="245" spans="2:4" ht="14.25">
      <c r="B245" s="21" t="s">
        <v>199</v>
      </c>
      <c r="D245" s="2">
        <v>8170.79</v>
      </c>
    </row>
    <row r="246" spans="2:4" ht="14.25">
      <c r="B246" s="21" t="s">
        <v>155</v>
      </c>
      <c r="D246" s="2">
        <v>1491.8</v>
      </c>
    </row>
    <row r="247" spans="2:4" ht="14.25">
      <c r="B247" s="21" t="s">
        <v>200</v>
      </c>
      <c r="D247" s="2">
        <v>398.41</v>
      </c>
    </row>
    <row r="248" spans="2:4" ht="14.25">
      <c r="B248" s="21" t="s">
        <v>84</v>
      </c>
      <c r="D248" s="2">
        <v>179.75</v>
      </c>
    </row>
    <row r="249" spans="2:4" ht="14.25">
      <c r="B249" s="39" t="s">
        <v>100</v>
      </c>
      <c r="D249" s="2">
        <v>2375.92</v>
      </c>
    </row>
    <row r="250" spans="2:4" ht="28.5">
      <c r="B250" s="39" t="s">
        <v>202</v>
      </c>
      <c r="D250" s="22"/>
    </row>
    <row r="251" ht="28.5">
      <c r="B251" s="39" t="s">
        <v>201</v>
      </c>
    </row>
    <row r="256" spans="2:4" ht="14.25">
      <c r="B256" s="41" t="s">
        <v>12</v>
      </c>
      <c r="D256" s="22">
        <f>SUM(D242:D255)</f>
        <v>115453.67</v>
      </c>
    </row>
    <row r="258" ht="14.25">
      <c r="B258" s="41" t="s">
        <v>13</v>
      </c>
    </row>
    <row r="259" spans="2:3" ht="14.25">
      <c r="B259" s="41" t="s">
        <v>14</v>
      </c>
      <c r="C259" s="41" t="s">
        <v>68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1031"/>
  <sheetViews>
    <sheetView zoomScalePageLayoutView="0" workbookViewId="0" topLeftCell="A64">
      <selection activeCell="B64" sqref="B1:E16384"/>
    </sheetView>
  </sheetViews>
  <sheetFormatPr defaultColWidth="9.140625" defaultRowHeight="15"/>
  <cols>
    <col min="1" max="1" width="9.140625" style="24" customWidth="1"/>
    <col min="2" max="2" width="27.7109375" style="41" customWidth="1"/>
    <col min="3" max="3" width="18.7109375" style="41" customWidth="1"/>
    <col min="4" max="5" width="18.421875" style="41" customWidth="1"/>
  </cols>
  <sheetData>
    <row r="2" ht="14.25">
      <c r="C2" s="41" t="s">
        <v>0</v>
      </c>
    </row>
    <row r="3" ht="14.25">
      <c r="C3" s="41" t="s">
        <v>1</v>
      </c>
    </row>
    <row r="4" ht="14.25">
      <c r="B4" s="41" t="s">
        <v>2</v>
      </c>
    </row>
    <row r="5" ht="14.25">
      <c r="C5" s="41" t="s">
        <v>69</v>
      </c>
    </row>
    <row r="6" spans="2:4" ht="14.25">
      <c r="B6" s="41" t="s">
        <v>3</v>
      </c>
      <c r="C6" s="41" t="s">
        <v>36</v>
      </c>
      <c r="D6" s="41">
        <v>1</v>
      </c>
    </row>
    <row r="9" spans="2:5" ht="14.25">
      <c r="B9" s="41" t="s">
        <v>4</v>
      </c>
      <c r="C9" s="41" t="s">
        <v>5</v>
      </c>
      <c r="D9" s="41" t="s">
        <v>6</v>
      </c>
      <c r="E9" s="41" t="s">
        <v>7</v>
      </c>
    </row>
    <row r="10" spans="2:5" ht="14.25">
      <c r="B10" s="41" t="s">
        <v>8</v>
      </c>
      <c r="C10" s="33">
        <v>76881.81</v>
      </c>
      <c r="D10" s="33">
        <v>76923.51</v>
      </c>
      <c r="E10" s="22">
        <f>D27</f>
        <v>5163.67155783</v>
      </c>
    </row>
    <row r="11" spans="2:5" ht="14.25">
      <c r="B11" s="41" t="s">
        <v>9</v>
      </c>
      <c r="E11" s="22">
        <f>C10-E10</f>
        <v>71718.13844216999</v>
      </c>
    </row>
    <row r="13" spans="2:4" ht="14.25">
      <c r="B13" s="41" t="s">
        <v>10</v>
      </c>
      <c r="D13" s="41" t="s">
        <v>11</v>
      </c>
    </row>
    <row r="15" spans="2:4" ht="14.25">
      <c r="B15" s="21" t="s">
        <v>110</v>
      </c>
      <c r="D15" s="2">
        <v>1419.9598799100002</v>
      </c>
    </row>
    <row r="16" spans="2:4" ht="14.25">
      <c r="B16" s="21" t="s">
        <v>110</v>
      </c>
      <c r="D16" s="2">
        <v>1417.53987991</v>
      </c>
    </row>
    <row r="17" spans="2:4" ht="14.25">
      <c r="B17" s="21" t="s">
        <v>84</v>
      </c>
      <c r="D17" s="2">
        <v>259.21</v>
      </c>
    </row>
    <row r="18" spans="2:4" ht="14.25">
      <c r="B18" s="21" t="s">
        <v>77</v>
      </c>
      <c r="D18" s="2">
        <v>154.82179800999998</v>
      </c>
    </row>
    <row r="19" spans="2:4" ht="14.25">
      <c r="B19" s="39" t="s">
        <v>77</v>
      </c>
      <c r="D19" s="2">
        <v>314.48</v>
      </c>
    </row>
    <row r="20" spans="2:4" ht="28.5">
      <c r="B20" s="39" t="s">
        <v>110</v>
      </c>
      <c r="D20" s="2">
        <v>1461.1</v>
      </c>
    </row>
    <row r="21" spans="2:4" ht="14.25">
      <c r="B21" s="39" t="s">
        <v>203</v>
      </c>
      <c r="D21" s="2">
        <v>136.56</v>
      </c>
    </row>
    <row r="27" spans="2:4" ht="14.25">
      <c r="B27" s="41" t="s">
        <v>12</v>
      </c>
      <c r="D27" s="22">
        <f>SUM(D14:D26)</f>
        <v>5163.67155783</v>
      </c>
    </row>
    <row r="29" ht="14.25">
      <c r="B29" s="41" t="s">
        <v>13</v>
      </c>
    </row>
    <row r="30" spans="2:3" ht="14.25">
      <c r="B30" s="41" t="s">
        <v>14</v>
      </c>
      <c r="C30" s="41" t="s">
        <v>68</v>
      </c>
    </row>
    <row r="34" ht="14.25">
      <c r="C34" s="41" t="s">
        <v>0</v>
      </c>
    </row>
    <row r="35" ht="14.25">
      <c r="C35" s="41" t="s">
        <v>1</v>
      </c>
    </row>
    <row r="36" ht="14.25">
      <c r="B36" s="41" t="s">
        <v>2</v>
      </c>
    </row>
    <row r="37" ht="14.25">
      <c r="C37" s="41" t="s">
        <v>69</v>
      </c>
    </row>
    <row r="38" spans="2:4" ht="14.25">
      <c r="B38" s="41" t="s">
        <v>3</v>
      </c>
      <c r="C38" s="41" t="s">
        <v>36</v>
      </c>
      <c r="D38" s="41">
        <v>2</v>
      </c>
    </row>
    <row r="41" spans="2:5" ht="14.25">
      <c r="B41" s="41" t="s">
        <v>4</v>
      </c>
      <c r="C41" s="41" t="s">
        <v>5</v>
      </c>
      <c r="D41" s="41" t="s">
        <v>6</v>
      </c>
      <c r="E41" s="41" t="s">
        <v>7</v>
      </c>
    </row>
    <row r="42" spans="2:5" ht="14.25">
      <c r="B42" s="41" t="s">
        <v>8</v>
      </c>
      <c r="C42" s="43">
        <v>112572.33</v>
      </c>
      <c r="D42" s="43">
        <v>115618.53</v>
      </c>
      <c r="E42" s="22">
        <f>D67</f>
        <v>191514.54006817704</v>
      </c>
    </row>
    <row r="43" spans="2:5" ht="14.25">
      <c r="B43" s="41" t="s">
        <v>9</v>
      </c>
      <c r="E43" s="22">
        <f>C42-E42</f>
        <v>-78942.21006817704</v>
      </c>
    </row>
    <row r="45" spans="2:4" ht="14.25">
      <c r="B45" s="41" t="s">
        <v>10</v>
      </c>
      <c r="D45" s="41" t="s">
        <v>11</v>
      </c>
    </row>
    <row r="47" spans="1:5" s="40" customFormat="1" ht="14.25">
      <c r="A47" s="24"/>
      <c r="B47" s="21" t="s">
        <v>77</v>
      </c>
      <c r="C47" s="41"/>
      <c r="D47" s="2">
        <v>117.31179801000002</v>
      </c>
      <c r="E47" s="41"/>
    </row>
    <row r="48" spans="1:5" s="40" customFormat="1" ht="14.25">
      <c r="A48" s="24"/>
      <c r="B48" s="21" t="s">
        <v>158</v>
      </c>
      <c r="C48" s="41"/>
      <c r="D48" s="2">
        <v>85307</v>
      </c>
      <c r="E48" s="41"/>
    </row>
    <row r="49" spans="1:5" s="40" customFormat="1" ht="14.25">
      <c r="A49" s="24"/>
      <c r="B49" s="21" t="s">
        <v>85</v>
      </c>
      <c r="C49" s="41"/>
      <c r="D49" s="2">
        <v>649.259400207</v>
      </c>
      <c r="E49" s="41"/>
    </row>
    <row r="50" spans="1:5" s="40" customFormat="1" ht="14.25">
      <c r="A50" s="24"/>
      <c r="B50" s="21" t="s">
        <v>204</v>
      </c>
      <c r="C50" s="41"/>
      <c r="D50" s="2">
        <v>603.82</v>
      </c>
      <c r="E50" s="41"/>
    </row>
    <row r="51" spans="1:5" s="40" customFormat="1" ht="14.25">
      <c r="A51" s="24"/>
      <c r="B51" s="21" t="s">
        <v>205</v>
      </c>
      <c r="C51" s="41"/>
      <c r="D51" s="2">
        <v>5751.56</v>
      </c>
      <c r="E51" s="41"/>
    </row>
    <row r="52" spans="2:4" ht="14.25">
      <c r="B52" s="21" t="s">
        <v>110</v>
      </c>
      <c r="D52" s="2">
        <v>1407.85987991</v>
      </c>
    </row>
    <row r="53" spans="2:4" ht="14.25">
      <c r="B53" s="21" t="s">
        <v>206</v>
      </c>
      <c r="D53" s="2">
        <v>5400.5</v>
      </c>
    </row>
    <row r="54" spans="2:4" ht="14.25">
      <c r="B54" s="21" t="s">
        <v>115</v>
      </c>
      <c r="D54" s="2">
        <v>4802.78</v>
      </c>
    </row>
    <row r="55" spans="2:4" ht="14.25">
      <c r="B55" s="21" t="s">
        <v>207</v>
      </c>
      <c r="D55" s="2">
        <v>27268</v>
      </c>
    </row>
    <row r="56" spans="2:4" ht="14.25">
      <c r="B56" s="21" t="s">
        <v>77</v>
      </c>
      <c r="D56" s="2">
        <v>304.80359602</v>
      </c>
    </row>
    <row r="57" spans="2:4" ht="14.25">
      <c r="B57" s="21" t="s">
        <v>84</v>
      </c>
      <c r="D57" s="2">
        <v>314.73</v>
      </c>
    </row>
    <row r="58" spans="2:4" ht="14.25">
      <c r="B58" s="21" t="s">
        <v>77</v>
      </c>
      <c r="D58" s="2">
        <v>464.46539403</v>
      </c>
    </row>
    <row r="59" spans="2:4" ht="14.25">
      <c r="B59" s="38" t="s">
        <v>208</v>
      </c>
      <c r="D59" s="2">
        <v>2475.43</v>
      </c>
    </row>
    <row r="60" spans="2:4" ht="14.25">
      <c r="B60" s="38" t="s">
        <v>209</v>
      </c>
      <c r="D60" s="2">
        <v>54447</v>
      </c>
    </row>
    <row r="61" spans="2:4" ht="14.25">
      <c r="B61" s="39" t="s">
        <v>85</v>
      </c>
      <c r="D61" s="2">
        <v>635.95</v>
      </c>
    </row>
    <row r="62" spans="2:4" ht="14.25">
      <c r="B62" s="39" t="s">
        <v>100</v>
      </c>
      <c r="D62" s="2">
        <v>1564.07</v>
      </c>
    </row>
    <row r="67" spans="2:4" ht="14.25">
      <c r="B67" s="41" t="s">
        <v>12</v>
      </c>
      <c r="D67" s="22">
        <f>SUM(D46:D66)</f>
        <v>191514.54006817704</v>
      </c>
    </row>
    <row r="69" ht="14.25">
      <c r="B69" s="41" t="s">
        <v>13</v>
      </c>
    </row>
    <row r="70" spans="2:3" ht="14.25">
      <c r="B70" s="41" t="s">
        <v>14</v>
      </c>
      <c r="C70" s="41" t="s">
        <v>68</v>
      </c>
    </row>
    <row r="75" ht="14.25">
      <c r="C75" s="41" t="s">
        <v>0</v>
      </c>
    </row>
    <row r="76" ht="14.25">
      <c r="C76" s="41" t="s">
        <v>1</v>
      </c>
    </row>
    <row r="77" ht="14.25">
      <c r="B77" s="41" t="s">
        <v>2</v>
      </c>
    </row>
    <row r="78" ht="14.25">
      <c r="C78" s="41" t="s">
        <v>69</v>
      </c>
    </row>
    <row r="79" spans="2:4" ht="14.25">
      <c r="B79" s="41" t="s">
        <v>3</v>
      </c>
      <c r="C79" s="41" t="s">
        <v>36</v>
      </c>
      <c r="D79" s="41">
        <v>4</v>
      </c>
    </row>
    <row r="82" spans="2:5" ht="14.25">
      <c r="B82" s="41" t="s">
        <v>4</v>
      </c>
      <c r="C82" s="41" t="s">
        <v>5</v>
      </c>
      <c r="D82" s="41" t="s">
        <v>6</v>
      </c>
      <c r="E82" s="41" t="s">
        <v>7</v>
      </c>
    </row>
    <row r="83" spans="2:5" ht="14.25">
      <c r="B83" s="41" t="s">
        <v>8</v>
      </c>
      <c r="C83" s="43">
        <v>79210.63</v>
      </c>
      <c r="D83" s="43">
        <v>79862.86</v>
      </c>
      <c r="E83" s="41">
        <f>D102</f>
        <v>79714.33463001</v>
      </c>
    </row>
    <row r="84" spans="2:5" ht="14.25">
      <c r="B84" s="41" t="s">
        <v>9</v>
      </c>
      <c r="E84" s="41">
        <f>C83-E83</f>
        <v>-503.70463000999007</v>
      </c>
    </row>
    <row r="86" spans="2:4" ht="14.25">
      <c r="B86" s="41" t="s">
        <v>10</v>
      </c>
      <c r="D86" s="41" t="s">
        <v>11</v>
      </c>
    </row>
    <row r="88" spans="2:4" ht="14.25">
      <c r="B88" s="21" t="s">
        <v>210</v>
      </c>
      <c r="D88" s="2">
        <v>1360.12</v>
      </c>
    </row>
    <row r="89" spans="2:4" ht="14.25">
      <c r="B89" s="21" t="s">
        <v>110</v>
      </c>
      <c r="D89" s="2">
        <v>3216.80987991</v>
      </c>
    </row>
    <row r="90" spans="2:4" ht="14.25">
      <c r="B90" s="21" t="s">
        <v>158</v>
      </c>
      <c r="D90" s="2">
        <v>46825</v>
      </c>
    </row>
    <row r="91" spans="2:4" ht="14.25">
      <c r="B91" s="21" t="s">
        <v>211</v>
      </c>
      <c r="D91" s="2">
        <v>2763.11</v>
      </c>
    </row>
    <row r="92" spans="2:4" ht="14.25">
      <c r="B92" s="21" t="s">
        <v>212</v>
      </c>
      <c r="D92" s="2">
        <v>2946.69947616</v>
      </c>
    </row>
    <row r="93" spans="2:4" ht="14.25">
      <c r="B93" s="21" t="s">
        <v>213</v>
      </c>
      <c r="D93" s="2"/>
    </row>
    <row r="94" spans="2:4" ht="14.25">
      <c r="B94" s="21" t="s">
        <v>214</v>
      </c>
      <c r="D94" s="2">
        <v>20902.26</v>
      </c>
    </row>
    <row r="95" spans="2:4" ht="14.25">
      <c r="B95" s="21" t="s">
        <v>203</v>
      </c>
      <c r="D95" s="2">
        <v>155.91539403000002</v>
      </c>
    </row>
    <row r="96" spans="2:4" ht="14.25">
      <c r="B96" s="21" t="s">
        <v>110</v>
      </c>
      <c r="D96" s="2">
        <v>1407.85987991</v>
      </c>
    </row>
    <row r="97" spans="2:4" ht="14.25">
      <c r="B97" s="39" t="s">
        <v>203</v>
      </c>
      <c r="D97" s="2">
        <v>136.56</v>
      </c>
    </row>
    <row r="102" spans="2:4" ht="14.25">
      <c r="B102" s="41" t="s">
        <v>12</v>
      </c>
      <c r="D102" s="22">
        <f>SUM(D87:D101)</f>
        <v>79714.33463001</v>
      </c>
    </row>
    <row r="104" ht="14.25">
      <c r="B104" s="41" t="s">
        <v>13</v>
      </c>
    </row>
    <row r="105" spans="2:3" ht="14.25">
      <c r="B105" s="41" t="s">
        <v>14</v>
      </c>
      <c r="C105" s="41" t="s">
        <v>68</v>
      </c>
    </row>
    <row r="110" ht="14.25">
      <c r="C110" s="41" t="s">
        <v>0</v>
      </c>
    </row>
    <row r="111" ht="14.25">
      <c r="C111" s="41" t="s">
        <v>1</v>
      </c>
    </row>
    <row r="112" ht="14.25">
      <c r="B112" s="41" t="s">
        <v>2</v>
      </c>
    </row>
    <row r="113" ht="14.25">
      <c r="C113" s="41" t="s">
        <v>69</v>
      </c>
    </row>
    <row r="114" spans="2:4" ht="14.25">
      <c r="B114" s="41" t="s">
        <v>3</v>
      </c>
      <c r="C114" s="41" t="s">
        <v>36</v>
      </c>
      <c r="D114" s="41">
        <v>5</v>
      </c>
    </row>
    <row r="117" spans="2:5" ht="14.25">
      <c r="B117" s="41" t="s">
        <v>4</v>
      </c>
      <c r="C117" s="41" t="s">
        <v>5</v>
      </c>
      <c r="D117" s="41" t="s">
        <v>6</v>
      </c>
      <c r="E117" s="41" t="s">
        <v>7</v>
      </c>
    </row>
    <row r="118" spans="2:5" ht="14.25">
      <c r="B118" s="41" t="s">
        <v>8</v>
      </c>
      <c r="C118" s="33">
        <v>77347.98</v>
      </c>
      <c r="D118" s="33">
        <v>76815.49</v>
      </c>
      <c r="E118" s="22">
        <f>D138</f>
        <v>23951.5030480418</v>
      </c>
    </row>
    <row r="119" spans="2:5" ht="14.25">
      <c r="B119" s="41" t="s">
        <v>9</v>
      </c>
      <c r="E119" s="22">
        <f>C118-E118</f>
        <v>53396.4769519582</v>
      </c>
    </row>
    <row r="121" spans="2:4" ht="14.25">
      <c r="B121" s="41" t="s">
        <v>10</v>
      </c>
      <c r="D121" s="41" t="s">
        <v>11</v>
      </c>
    </row>
    <row r="123" spans="2:4" ht="14.25">
      <c r="B123" s="21" t="s">
        <v>215</v>
      </c>
      <c r="D123" s="2">
        <v>2927.93</v>
      </c>
    </row>
    <row r="124" spans="2:4" ht="14.25">
      <c r="B124" s="21" t="s">
        <v>95</v>
      </c>
      <c r="D124" s="2">
        <v>4675.21</v>
      </c>
    </row>
    <row r="125" spans="2:4" ht="14.25">
      <c r="B125" s="21" t="s">
        <v>216</v>
      </c>
      <c r="D125" s="2">
        <v>4996.7</v>
      </c>
    </row>
    <row r="126" spans="2:4" ht="14.25">
      <c r="B126" s="21" t="s">
        <v>129</v>
      </c>
      <c r="D126" s="2">
        <v>2206.8493708118003</v>
      </c>
    </row>
    <row r="127" spans="2:4" ht="14.25">
      <c r="B127" s="21" t="s">
        <v>77</v>
      </c>
      <c r="D127" s="2">
        <v>152.40179801</v>
      </c>
    </row>
    <row r="128" spans="2:4" ht="14.25">
      <c r="B128" s="21" t="s">
        <v>217</v>
      </c>
      <c r="D128" s="2">
        <v>4450</v>
      </c>
    </row>
    <row r="129" spans="2:4" ht="14.25">
      <c r="B129" s="21" t="s">
        <v>77</v>
      </c>
      <c r="D129" s="2">
        <v>619.2871920399999</v>
      </c>
    </row>
    <row r="130" spans="2:4" ht="14.25">
      <c r="B130" s="21" t="s">
        <v>218</v>
      </c>
      <c r="D130" s="2">
        <v>662.01468718</v>
      </c>
    </row>
    <row r="131" spans="2:4" ht="14.25">
      <c r="B131" s="21" t="s">
        <v>119</v>
      </c>
      <c r="D131" s="2"/>
    </row>
    <row r="132" spans="2:4" ht="14.25">
      <c r="B132" s="38" t="s">
        <v>219</v>
      </c>
      <c r="D132" s="2">
        <v>3261.11</v>
      </c>
    </row>
    <row r="138" spans="2:4" ht="14.25">
      <c r="B138" s="41" t="s">
        <v>12</v>
      </c>
      <c r="D138" s="22">
        <f>SUM(D122:D137)</f>
        <v>23951.5030480418</v>
      </c>
    </row>
    <row r="140" ht="14.25">
      <c r="B140" s="41" t="s">
        <v>13</v>
      </c>
    </row>
    <row r="141" spans="2:3" ht="14.25">
      <c r="B141" s="41" t="s">
        <v>14</v>
      </c>
      <c r="C141" s="41" t="s">
        <v>68</v>
      </c>
    </row>
    <row r="146" ht="14.25">
      <c r="C146" s="41" t="s">
        <v>0</v>
      </c>
    </row>
    <row r="147" ht="14.25">
      <c r="C147" s="41" t="s">
        <v>1</v>
      </c>
    </row>
    <row r="148" ht="14.25">
      <c r="B148" s="41" t="s">
        <v>2</v>
      </c>
    </row>
    <row r="149" ht="14.25">
      <c r="C149" s="41" t="s">
        <v>69</v>
      </c>
    </row>
    <row r="150" spans="2:4" ht="14.25">
      <c r="B150" s="41" t="s">
        <v>3</v>
      </c>
      <c r="C150" s="41" t="s">
        <v>36</v>
      </c>
      <c r="D150" s="41">
        <v>6</v>
      </c>
    </row>
    <row r="153" spans="2:5" ht="14.25">
      <c r="B153" s="41" t="s">
        <v>4</v>
      </c>
      <c r="C153" s="41" t="s">
        <v>5</v>
      </c>
      <c r="D153" s="41" t="s">
        <v>6</v>
      </c>
      <c r="E153" s="41" t="s">
        <v>7</v>
      </c>
    </row>
    <row r="154" spans="2:5" ht="14.25">
      <c r="B154" s="41" t="s">
        <v>8</v>
      </c>
      <c r="C154" s="33">
        <v>77347.98</v>
      </c>
      <c r="D154" s="33">
        <v>76815.49</v>
      </c>
      <c r="E154" s="41">
        <f>D174</f>
        <v>112496.77721378</v>
      </c>
    </row>
    <row r="155" spans="2:5" ht="14.25">
      <c r="B155" s="41" t="s">
        <v>9</v>
      </c>
      <c r="E155" s="41">
        <f>C154-E154</f>
        <v>-35148.79721378001</v>
      </c>
    </row>
    <row r="157" spans="2:4" ht="14.25">
      <c r="B157" s="41" t="s">
        <v>10</v>
      </c>
      <c r="D157" s="41" t="s">
        <v>11</v>
      </c>
    </row>
    <row r="159" spans="2:4" ht="14.25">
      <c r="B159" s="21" t="s">
        <v>220</v>
      </c>
      <c r="D159" s="2">
        <v>1949.19</v>
      </c>
    </row>
    <row r="160" spans="2:4" ht="14.25">
      <c r="B160" s="21" t="s">
        <v>89</v>
      </c>
      <c r="D160" s="2">
        <v>46571</v>
      </c>
    </row>
    <row r="161" spans="2:4" ht="14.25">
      <c r="B161" s="21" t="s">
        <v>110</v>
      </c>
      <c r="D161" s="2">
        <v>1383.65987991</v>
      </c>
    </row>
    <row r="162" spans="2:4" ht="14.25">
      <c r="B162" s="21" t="s">
        <v>77</v>
      </c>
      <c r="D162" s="2">
        <v>309.64359601999996</v>
      </c>
    </row>
    <row r="163" spans="2:4" ht="14.25">
      <c r="B163" s="21" t="s">
        <v>100</v>
      </c>
      <c r="D163" s="2">
        <v>2243.07373785</v>
      </c>
    </row>
    <row r="164" spans="2:4" ht="28.5">
      <c r="B164" s="38" t="s">
        <v>221</v>
      </c>
      <c r="D164" s="2">
        <v>3881.97</v>
      </c>
    </row>
    <row r="165" spans="2:4" ht="14.25">
      <c r="B165" s="38" t="s">
        <v>222</v>
      </c>
      <c r="D165" s="2">
        <v>52508</v>
      </c>
    </row>
    <row r="166" spans="2:4" ht="14.25">
      <c r="B166" s="39" t="s">
        <v>92</v>
      </c>
      <c r="D166" s="2">
        <v>180.68</v>
      </c>
    </row>
    <row r="167" spans="2:4" ht="14.25">
      <c r="B167" s="38" t="s">
        <v>223</v>
      </c>
      <c r="D167" s="2">
        <v>3469.56</v>
      </c>
    </row>
    <row r="174" spans="2:4" ht="14.25">
      <c r="B174" s="41" t="s">
        <v>12</v>
      </c>
      <c r="D174" s="22">
        <f>SUM(D158:D173)</f>
        <v>112496.77721378</v>
      </c>
    </row>
    <row r="176" ht="14.25">
      <c r="B176" s="41" t="s">
        <v>13</v>
      </c>
    </row>
    <row r="177" spans="2:3" ht="14.25">
      <c r="B177" s="41" t="s">
        <v>14</v>
      </c>
      <c r="C177" s="41" t="s">
        <v>68</v>
      </c>
    </row>
    <row r="181" ht="14.25">
      <c r="C181" s="41" t="s">
        <v>0</v>
      </c>
    </row>
    <row r="182" ht="14.25">
      <c r="C182" s="41" t="s">
        <v>1</v>
      </c>
    </row>
    <row r="183" ht="14.25">
      <c r="B183" s="41" t="s">
        <v>2</v>
      </c>
    </row>
    <row r="184" ht="14.25">
      <c r="C184" s="41" t="s">
        <v>69</v>
      </c>
    </row>
    <row r="185" spans="2:4" ht="14.25">
      <c r="B185" s="41" t="s">
        <v>3</v>
      </c>
      <c r="C185" s="41" t="s">
        <v>36</v>
      </c>
      <c r="D185" s="41">
        <v>7</v>
      </c>
    </row>
    <row r="188" spans="2:5" ht="14.25">
      <c r="B188" s="41" t="s">
        <v>4</v>
      </c>
      <c r="C188" s="41" t="s">
        <v>5</v>
      </c>
      <c r="D188" s="41" t="s">
        <v>6</v>
      </c>
      <c r="E188" s="41" t="s">
        <v>7</v>
      </c>
    </row>
    <row r="189" spans="2:5" ht="14.25">
      <c r="B189" s="41" t="s">
        <v>8</v>
      </c>
      <c r="C189" s="33">
        <v>20738.88</v>
      </c>
      <c r="D189" s="33">
        <v>22768.56</v>
      </c>
      <c r="E189" s="22">
        <f>D209</f>
        <v>0</v>
      </c>
    </row>
    <row r="190" spans="2:5" ht="14.25">
      <c r="B190" s="41" t="s">
        <v>9</v>
      </c>
      <c r="E190" s="41">
        <f>C189-E189</f>
        <v>20738.88</v>
      </c>
    </row>
    <row r="192" spans="2:4" ht="14.25">
      <c r="B192" s="41" t="s">
        <v>10</v>
      </c>
      <c r="D192" s="41" t="s">
        <v>11</v>
      </c>
    </row>
    <row r="194" ht="14.25">
      <c r="D194" s="2"/>
    </row>
    <row r="195" ht="14.25">
      <c r="D195" s="2"/>
    </row>
    <row r="196" ht="14.25">
      <c r="D196" s="2"/>
    </row>
    <row r="209" spans="2:4" ht="14.25">
      <c r="B209" s="41" t="s">
        <v>12</v>
      </c>
      <c r="D209" s="22">
        <f>SUM(D194:D208)</f>
        <v>0</v>
      </c>
    </row>
    <row r="211" ht="14.25">
      <c r="B211" s="41" t="s">
        <v>13</v>
      </c>
    </row>
    <row r="212" spans="2:3" ht="14.25">
      <c r="B212" s="41" t="s">
        <v>14</v>
      </c>
      <c r="C212" s="41" t="s">
        <v>68</v>
      </c>
    </row>
    <row r="218" ht="14.25">
      <c r="C218" s="41" t="s">
        <v>0</v>
      </c>
    </row>
    <row r="219" ht="14.25">
      <c r="C219" s="41" t="s">
        <v>1</v>
      </c>
    </row>
    <row r="220" ht="14.25">
      <c r="B220" s="41" t="s">
        <v>2</v>
      </c>
    </row>
    <row r="221" ht="14.25">
      <c r="C221" s="41" t="s">
        <v>69</v>
      </c>
    </row>
    <row r="222" spans="2:4" ht="14.25">
      <c r="B222" s="41" t="s">
        <v>3</v>
      </c>
      <c r="C222" s="41" t="s">
        <v>36</v>
      </c>
      <c r="D222" s="41">
        <v>9</v>
      </c>
    </row>
    <row r="225" spans="2:5" ht="14.25">
      <c r="B225" s="41" t="s">
        <v>4</v>
      </c>
      <c r="C225" s="41" t="s">
        <v>5</v>
      </c>
      <c r="D225" s="41" t="s">
        <v>6</v>
      </c>
      <c r="E225" s="41" t="s">
        <v>7</v>
      </c>
    </row>
    <row r="226" spans="2:5" ht="14.25">
      <c r="B226" s="41" t="s">
        <v>8</v>
      </c>
      <c r="C226" s="33">
        <v>20383.14</v>
      </c>
      <c r="D226" s="33">
        <v>20284.22</v>
      </c>
      <c r="E226" s="41">
        <f>D246</f>
        <v>0</v>
      </c>
    </row>
    <row r="227" spans="2:5" ht="14.25">
      <c r="B227" s="41" t="s">
        <v>9</v>
      </c>
      <c r="E227" s="41">
        <f>C226-E226</f>
        <v>20383.14</v>
      </c>
    </row>
    <row r="229" spans="2:4" ht="14.25">
      <c r="B229" s="41" t="s">
        <v>10</v>
      </c>
      <c r="D229" s="41" t="s">
        <v>11</v>
      </c>
    </row>
    <row r="231" ht="14.25">
      <c r="D231" s="21"/>
    </row>
    <row r="246" spans="2:4" ht="14.25">
      <c r="B246" s="41" t="s">
        <v>12</v>
      </c>
      <c r="D246" s="41">
        <f>SUM(D231:D245)</f>
        <v>0</v>
      </c>
    </row>
    <row r="248" ht="14.25">
      <c r="B248" s="41" t="s">
        <v>13</v>
      </c>
    </row>
    <row r="249" spans="2:3" ht="14.25">
      <c r="B249" s="41" t="s">
        <v>14</v>
      </c>
      <c r="C249" s="41" t="s">
        <v>68</v>
      </c>
    </row>
    <row r="254" ht="14.25">
      <c r="C254" s="41" t="s">
        <v>0</v>
      </c>
    </row>
    <row r="255" ht="14.25">
      <c r="C255" s="41" t="s">
        <v>1</v>
      </c>
    </row>
    <row r="256" ht="14.25">
      <c r="B256" s="41" t="s">
        <v>2</v>
      </c>
    </row>
    <row r="257" ht="14.25">
      <c r="C257" s="41" t="s">
        <v>69</v>
      </c>
    </row>
    <row r="258" spans="2:4" ht="14.25">
      <c r="B258" s="41" t="s">
        <v>3</v>
      </c>
      <c r="C258" s="41" t="s">
        <v>36</v>
      </c>
      <c r="D258" s="41">
        <v>10</v>
      </c>
    </row>
    <row r="261" spans="2:5" ht="14.25">
      <c r="B261" s="41" t="s">
        <v>4</v>
      </c>
      <c r="C261" s="41" t="s">
        <v>5</v>
      </c>
      <c r="D261" s="41" t="s">
        <v>6</v>
      </c>
      <c r="E261" s="41" t="s">
        <v>7</v>
      </c>
    </row>
    <row r="262" spans="2:5" ht="14.25">
      <c r="B262" s="41" t="s">
        <v>8</v>
      </c>
      <c r="C262" s="33">
        <v>15137.34</v>
      </c>
      <c r="D262" s="33">
        <v>19749.8</v>
      </c>
      <c r="E262" s="22">
        <f>D283</f>
        <v>17607.43</v>
      </c>
    </row>
    <row r="263" spans="2:5" ht="14.25">
      <c r="B263" s="41" t="s">
        <v>9</v>
      </c>
      <c r="E263" s="22">
        <f>C262-E262</f>
        <v>-2470.09</v>
      </c>
    </row>
    <row r="265" spans="2:4" ht="14.25">
      <c r="B265" s="41" t="s">
        <v>10</v>
      </c>
      <c r="D265" s="41" t="s">
        <v>11</v>
      </c>
    </row>
    <row r="267" spans="2:4" ht="14.25">
      <c r="B267" s="21" t="s">
        <v>84</v>
      </c>
      <c r="D267" s="21">
        <v>344.66</v>
      </c>
    </row>
    <row r="268" spans="2:4" ht="14.25">
      <c r="B268" s="38" t="s">
        <v>224</v>
      </c>
      <c r="D268" s="2">
        <v>5821.77</v>
      </c>
    </row>
    <row r="269" spans="2:4" ht="42.75">
      <c r="B269" s="38" t="s">
        <v>225</v>
      </c>
      <c r="D269" s="2">
        <v>11441</v>
      </c>
    </row>
    <row r="283" spans="2:4" ht="14.25">
      <c r="B283" s="41" t="s">
        <v>12</v>
      </c>
      <c r="D283" s="22">
        <f>SUM(D266:D282)</f>
        <v>17607.43</v>
      </c>
    </row>
    <row r="285" ht="14.25">
      <c r="B285" s="41" t="s">
        <v>13</v>
      </c>
    </row>
    <row r="286" spans="2:3" ht="14.25">
      <c r="B286" s="41" t="s">
        <v>14</v>
      </c>
      <c r="C286" s="41" t="s">
        <v>68</v>
      </c>
    </row>
    <row r="292" ht="14.25">
      <c r="C292" s="41" t="s">
        <v>0</v>
      </c>
    </row>
    <row r="293" ht="14.25">
      <c r="C293" s="41" t="s">
        <v>1</v>
      </c>
    </row>
    <row r="294" ht="14.25">
      <c r="B294" s="41" t="s">
        <v>2</v>
      </c>
    </row>
    <row r="295" ht="14.25">
      <c r="C295" s="41" t="s">
        <v>69</v>
      </c>
    </row>
    <row r="296" spans="2:4" ht="14.25">
      <c r="B296" s="41" t="s">
        <v>3</v>
      </c>
      <c r="C296" s="41" t="s">
        <v>36</v>
      </c>
      <c r="D296" s="41">
        <v>11</v>
      </c>
    </row>
    <row r="299" spans="2:5" ht="14.25">
      <c r="B299" s="41" t="s">
        <v>4</v>
      </c>
      <c r="C299" s="41" t="s">
        <v>5</v>
      </c>
      <c r="D299" s="41" t="s">
        <v>6</v>
      </c>
      <c r="E299" s="41" t="s">
        <v>7</v>
      </c>
    </row>
    <row r="300" spans="2:5" ht="14.25">
      <c r="B300" s="41" t="s">
        <v>8</v>
      </c>
      <c r="C300" s="33">
        <v>21503.64</v>
      </c>
      <c r="D300" s="33">
        <v>20701.99</v>
      </c>
      <c r="E300" s="41">
        <f>D317</f>
        <v>857.0574951400001</v>
      </c>
    </row>
    <row r="301" spans="2:5" ht="14.25">
      <c r="B301" s="41" t="s">
        <v>9</v>
      </c>
      <c r="E301" s="41">
        <f>C300-E300</f>
        <v>20646.582504859998</v>
      </c>
    </row>
    <row r="303" spans="2:4" ht="14.25">
      <c r="B303" s="41" t="s">
        <v>10</v>
      </c>
      <c r="D303" s="41" t="s">
        <v>11</v>
      </c>
    </row>
    <row r="305" spans="2:4" ht="14.25">
      <c r="B305" s="21" t="s">
        <v>100</v>
      </c>
      <c r="D305" s="2">
        <v>857.0574951400001</v>
      </c>
    </row>
    <row r="306" ht="14.25">
      <c r="D306" s="21"/>
    </row>
    <row r="317" spans="2:4" ht="14.25">
      <c r="B317" s="41" t="s">
        <v>12</v>
      </c>
      <c r="D317" s="22">
        <f>SUM(D304:D316)</f>
        <v>857.0574951400001</v>
      </c>
    </row>
    <row r="319" ht="14.25">
      <c r="B319" s="41" t="s">
        <v>13</v>
      </c>
    </row>
    <row r="320" spans="2:3" ht="14.25">
      <c r="B320" s="41" t="s">
        <v>14</v>
      </c>
      <c r="C320" s="41" t="s">
        <v>68</v>
      </c>
    </row>
    <row r="325" ht="14.25">
      <c r="C325" s="41" t="s">
        <v>0</v>
      </c>
    </row>
    <row r="326" ht="14.25">
      <c r="C326" s="41" t="s">
        <v>1</v>
      </c>
    </row>
    <row r="327" ht="14.25">
      <c r="B327" s="41" t="s">
        <v>2</v>
      </c>
    </row>
    <row r="328" ht="14.25">
      <c r="C328" s="41" t="s">
        <v>69</v>
      </c>
    </row>
    <row r="329" spans="2:4" ht="14.25">
      <c r="B329" s="41" t="s">
        <v>3</v>
      </c>
      <c r="C329" s="41" t="s">
        <v>36</v>
      </c>
      <c r="D329" s="41">
        <v>12</v>
      </c>
    </row>
    <row r="332" spans="2:5" ht="14.25">
      <c r="B332" s="41" t="s">
        <v>4</v>
      </c>
      <c r="C332" s="41" t="s">
        <v>5</v>
      </c>
      <c r="D332" s="41" t="s">
        <v>6</v>
      </c>
      <c r="E332" s="41" t="s">
        <v>7</v>
      </c>
    </row>
    <row r="333" spans="2:5" ht="14.25">
      <c r="B333" s="41" t="s">
        <v>8</v>
      </c>
      <c r="C333" s="33">
        <v>21080.52</v>
      </c>
      <c r="D333" s="33">
        <v>20770.8</v>
      </c>
      <c r="E333" s="41">
        <f>D350</f>
        <v>0</v>
      </c>
    </row>
    <row r="334" spans="2:5" ht="14.25">
      <c r="B334" s="41" t="s">
        <v>9</v>
      </c>
      <c r="E334" s="41">
        <f>C333-E333</f>
        <v>21080.52</v>
      </c>
    </row>
    <row r="336" spans="2:4" ht="14.25">
      <c r="B336" s="41" t="s">
        <v>10</v>
      </c>
      <c r="D336" s="41" t="s">
        <v>11</v>
      </c>
    </row>
    <row r="338" ht="14.25">
      <c r="D338" s="21"/>
    </row>
    <row r="350" spans="2:4" ht="14.25">
      <c r="B350" s="41" t="s">
        <v>12</v>
      </c>
      <c r="D350" s="41">
        <f>SUM(D337:D349)</f>
        <v>0</v>
      </c>
    </row>
    <row r="352" ht="14.25">
      <c r="B352" s="41" t="s">
        <v>13</v>
      </c>
    </row>
    <row r="353" spans="2:3" ht="14.25">
      <c r="B353" s="41" t="s">
        <v>14</v>
      </c>
      <c r="C353" s="41" t="s">
        <v>68</v>
      </c>
    </row>
    <row r="360" ht="14.25">
      <c r="C360" s="41" t="s">
        <v>0</v>
      </c>
    </row>
    <row r="361" ht="14.25">
      <c r="C361" s="41" t="s">
        <v>1</v>
      </c>
    </row>
    <row r="362" ht="14.25">
      <c r="B362" s="41" t="s">
        <v>2</v>
      </c>
    </row>
    <row r="363" ht="14.25">
      <c r="C363" s="41" t="s">
        <v>69</v>
      </c>
    </row>
    <row r="364" spans="2:4" ht="14.25">
      <c r="B364" s="41" t="s">
        <v>3</v>
      </c>
      <c r="C364" s="41" t="s">
        <v>36</v>
      </c>
      <c r="D364" s="41">
        <v>13</v>
      </c>
    </row>
    <row r="367" spans="2:5" ht="14.25">
      <c r="B367" s="41" t="s">
        <v>4</v>
      </c>
      <c r="C367" s="41" t="s">
        <v>5</v>
      </c>
      <c r="D367" s="41" t="s">
        <v>6</v>
      </c>
      <c r="E367" s="41" t="s">
        <v>7</v>
      </c>
    </row>
    <row r="368" spans="2:5" ht="14.25">
      <c r="B368" s="41" t="s">
        <v>8</v>
      </c>
      <c r="C368" s="33">
        <v>21325.5</v>
      </c>
      <c r="D368" s="33">
        <v>21225.93</v>
      </c>
      <c r="E368" s="41">
        <f>D385</f>
        <v>464.71808200949994</v>
      </c>
    </row>
    <row r="369" spans="2:5" ht="14.25">
      <c r="B369" s="41" t="s">
        <v>9</v>
      </c>
      <c r="E369" s="41">
        <f>C368-E368</f>
        <v>20860.781917990502</v>
      </c>
    </row>
    <row r="371" spans="2:4" ht="14.25">
      <c r="B371" s="41" t="s">
        <v>10</v>
      </c>
      <c r="D371" s="41" t="s">
        <v>11</v>
      </c>
    </row>
    <row r="373" spans="2:4" ht="14.25">
      <c r="B373" s="21" t="s">
        <v>226</v>
      </c>
      <c r="D373" s="2">
        <v>464.71808200949994</v>
      </c>
    </row>
    <row r="385" spans="2:4" ht="14.25">
      <c r="B385" s="41" t="s">
        <v>12</v>
      </c>
      <c r="D385" s="22">
        <f>SUM(D372:D384)</f>
        <v>464.71808200949994</v>
      </c>
    </row>
    <row r="387" ht="14.25">
      <c r="B387" s="41" t="s">
        <v>13</v>
      </c>
    </row>
    <row r="388" spans="2:3" ht="14.25">
      <c r="B388" s="41" t="s">
        <v>14</v>
      </c>
      <c r="C388" s="41" t="s">
        <v>68</v>
      </c>
    </row>
    <row r="392" ht="14.25">
      <c r="C392" s="41" t="s">
        <v>0</v>
      </c>
    </row>
    <row r="393" ht="14.25">
      <c r="C393" s="41" t="s">
        <v>1</v>
      </c>
    </row>
    <row r="394" ht="14.25">
      <c r="B394" s="41" t="s">
        <v>2</v>
      </c>
    </row>
    <row r="395" ht="14.25">
      <c r="C395" s="41" t="s">
        <v>69</v>
      </c>
    </row>
    <row r="396" spans="2:4" ht="14.25">
      <c r="B396" s="41" t="s">
        <v>3</v>
      </c>
      <c r="C396" s="41" t="s">
        <v>36</v>
      </c>
      <c r="D396" s="41">
        <v>14</v>
      </c>
    </row>
    <row r="399" spans="2:5" ht="14.25">
      <c r="B399" s="41" t="s">
        <v>4</v>
      </c>
      <c r="C399" s="41" t="s">
        <v>5</v>
      </c>
      <c r="D399" s="41" t="s">
        <v>6</v>
      </c>
      <c r="E399" s="41" t="s">
        <v>7</v>
      </c>
    </row>
    <row r="400" spans="2:5" ht="14.25">
      <c r="B400" s="41" t="s">
        <v>8</v>
      </c>
      <c r="C400" s="33">
        <v>31086.54</v>
      </c>
      <c r="D400" s="33">
        <v>27150.09</v>
      </c>
      <c r="E400" s="41">
        <f>D417</f>
        <v>830.44</v>
      </c>
    </row>
    <row r="401" spans="2:5" ht="14.25">
      <c r="B401" s="41" t="s">
        <v>9</v>
      </c>
      <c r="E401" s="41">
        <f>C400-E400</f>
        <v>30256.100000000002</v>
      </c>
    </row>
    <row r="403" spans="2:4" ht="14.25">
      <c r="B403" s="41" t="s">
        <v>10</v>
      </c>
      <c r="D403" s="41" t="s">
        <v>11</v>
      </c>
    </row>
    <row r="405" spans="2:4" ht="14.25">
      <c r="B405" s="39" t="s">
        <v>100</v>
      </c>
      <c r="D405" s="21">
        <v>830.44</v>
      </c>
    </row>
    <row r="406" ht="14.25">
      <c r="D406" s="21"/>
    </row>
    <row r="407" ht="14.25">
      <c r="D407" s="21"/>
    </row>
    <row r="408" spans="2:4" ht="14.25">
      <c r="B408" s="23"/>
      <c r="D408" s="21"/>
    </row>
    <row r="417" spans="2:4" ht="14.25">
      <c r="B417" s="41" t="s">
        <v>12</v>
      </c>
      <c r="D417" s="41">
        <f>SUM(D404:D416)</f>
        <v>830.44</v>
      </c>
    </row>
    <row r="419" ht="14.25">
      <c r="B419" s="41" t="s">
        <v>13</v>
      </c>
    </row>
    <row r="420" spans="2:3" ht="14.25">
      <c r="B420" s="41" t="s">
        <v>14</v>
      </c>
      <c r="C420" s="41" t="s">
        <v>68</v>
      </c>
    </row>
    <row r="426" ht="14.25">
      <c r="C426" s="41" t="s">
        <v>0</v>
      </c>
    </row>
    <row r="427" ht="14.25">
      <c r="C427" s="41" t="s">
        <v>1</v>
      </c>
    </row>
    <row r="428" ht="14.25">
      <c r="B428" s="41" t="s">
        <v>2</v>
      </c>
    </row>
    <row r="429" ht="14.25">
      <c r="C429" s="41" t="s">
        <v>69</v>
      </c>
    </row>
    <row r="430" spans="2:4" ht="14.25">
      <c r="B430" s="41" t="s">
        <v>3</v>
      </c>
      <c r="C430" s="41" t="s">
        <v>36</v>
      </c>
      <c r="D430" s="41">
        <v>15</v>
      </c>
    </row>
    <row r="433" spans="2:5" ht="14.25">
      <c r="B433" s="41" t="s">
        <v>4</v>
      </c>
      <c r="C433" s="41" t="s">
        <v>5</v>
      </c>
      <c r="D433" s="41" t="s">
        <v>6</v>
      </c>
      <c r="E433" s="41" t="s">
        <v>7</v>
      </c>
    </row>
    <row r="434" spans="2:5" ht="14.25">
      <c r="B434" s="41" t="s">
        <v>8</v>
      </c>
      <c r="C434" s="33">
        <v>16546.26</v>
      </c>
      <c r="D434" s="33">
        <v>16287.53</v>
      </c>
      <c r="E434" s="41">
        <v>0</v>
      </c>
    </row>
    <row r="435" spans="2:5" ht="14.25">
      <c r="B435" s="41" t="s">
        <v>9</v>
      </c>
      <c r="E435" s="41">
        <f>C434-E434</f>
        <v>16546.26</v>
      </c>
    </row>
    <row r="437" spans="2:4" ht="14.25">
      <c r="B437" s="41" t="s">
        <v>10</v>
      </c>
      <c r="D437" s="41" t="s">
        <v>11</v>
      </c>
    </row>
    <row r="439" spans="2:4" ht="14.25">
      <c r="B439" s="21" t="s">
        <v>95</v>
      </c>
      <c r="D439" s="21">
        <v>1444.19</v>
      </c>
    </row>
    <row r="440" spans="2:4" ht="14.25">
      <c r="B440" s="21" t="s">
        <v>227</v>
      </c>
      <c r="D440" s="21">
        <v>2259.61</v>
      </c>
    </row>
    <row r="451" spans="2:4" ht="14.25">
      <c r="B451" s="41" t="s">
        <v>12</v>
      </c>
      <c r="D451" s="41">
        <f>SUM(D438:D450)</f>
        <v>3703.8</v>
      </c>
    </row>
    <row r="453" ht="14.25">
      <c r="B453" s="41" t="s">
        <v>13</v>
      </c>
    </row>
    <row r="454" spans="2:3" ht="14.25">
      <c r="B454" s="41" t="s">
        <v>14</v>
      </c>
      <c r="C454" s="41" t="s">
        <v>68</v>
      </c>
    </row>
    <row r="460" ht="14.25">
      <c r="C460" s="41" t="s">
        <v>0</v>
      </c>
    </row>
    <row r="461" ht="14.25">
      <c r="C461" s="41" t="s">
        <v>1</v>
      </c>
    </row>
    <row r="462" ht="14.25">
      <c r="B462" s="41" t="s">
        <v>2</v>
      </c>
    </row>
    <row r="463" ht="14.25">
      <c r="C463" s="41" t="s">
        <v>69</v>
      </c>
    </row>
    <row r="464" spans="2:4" ht="14.25">
      <c r="B464" s="41" t="s">
        <v>3</v>
      </c>
      <c r="C464" s="41" t="s">
        <v>36</v>
      </c>
      <c r="D464" s="41">
        <v>16</v>
      </c>
    </row>
    <row r="467" spans="2:5" ht="14.25">
      <c r="B467" s="41" t="s">
        <v>4</v>
      </c>
      <c r="C467" s="41" t="s">
        <v>5</v>
      </c>
      <c r="D467" s="41" t="s">
        <v>6</v>
      </c>
      <c r="E467" s="41" t="s">
        <v>7</v>
      </c>
    </row>
    <row r="468" spans="2:5" ht="14.25">
      <c r="B468" s="41" t="s">
        <v>8</v>
      </c>
      <c r="C468" s="33">
        <v>16965</v>
      </c>
      <c r="D468" s="33">
        <v>17145.56</v>
      </c>
      <c r="E468" s="41">
        <f>D486</f>
        <v>6562.389999999999</v>
      </c>
    </row>
    <row r="469" spans="2:5" ht="14.25">
      <c r="B469" s="41" t="s">
        <v>9</v>
      </c>
      <c r="E469" s="41">
        <f>C468-E468</f>
        <v>10402.61</v>
      </c>
    </row>
    <row r="471" spans="2:4" ht="14.25">
      <c r="B471" s="41" t="s">
        <v>10</v>
      </c>
      <c r="D471" s="41" t="s">
        <v>11</v>
      </c>
    </row>
    <row r="473" spans="2:4" ht="14.25">
      <c r="B473" s="21" t="s">
        <v>228</v>
      </c>
      <c r="D473" s="21">
        <v>1546.05</v>
      </c>
    </row>
    <row r="474" spans="2:4" ht="14.25">
      <c r="B474" s="21" t="s">
        <v>229</v>
      </c>
      <c r="D474" s="21">
        <v>1826.68</v>
      </c>
    </row>
    <row r="475" spans="2:4" ht="14.25">
      <c r="B475" s="21" t="s">
        <v>230</v>
      </c>
      <c r="D475" s="21">
        <v>3189.66</v>
      </c>
    </row>
    <row r="486" spans="2:4" ht="14.25">
      <c r="B486" s="41" t="s">
        <v>12</v>
      </c>
      <c r="D486" s="41">
        <f>SUM(D472:D485)</f>
        <v>6562.389999999999</v>
      </c>
    </row>
    <row r="488" ht="14.25">
      <c r="B488" s="41" t="s">
        <v>13</v>
      </c>
    </row>
    <row r="489" spans="2:3" ht="14.25">
      <c r="B489" s="41" t="s">
        <v>14</v>
      </c>
      <c r="C489" s="41" t="s">
        <v>68</v>
      </c>
    </row>
    <row r="495" ht="14.25">
      <c r="C495" s="41" t="s">
        <v>0</v>
      </c>
    </row>
    <row r="496" ht="14.25">
      <c r="C496" s="41" t="s">
        <v>1</v>
      </c>
    </row>
    <row r="497" ht="14.25">
      <c r="B497" s="41" t="s">
        <v>2</v>
      </c>
    </row>
    <row r="498" ht="14.25">
      <c r="C498" s="41" t="s">
        <v>69</v>
      </c>
    </row>
    <row r="499" spans="2:4" ht="14.25">
      <c r="B499" s="41" t="s">
        <v>3</v>
      </c>
      <c r="C499" s="41" t="s">
        <v>36</v>
      </c>
      <c r="D499" s="41">
        <v>17</v>
      </c>
    </row>
    <row r="502" spans="2:5" ht="14.25">
      <c r="B502" s="41" t="s">
        <v>4</v>
      </c>
      <c r="C502" s="41" t="s">
        <v>5</v>
      </c>
      <c r="D502" s="41" t="s">
        <v>6</v>
      </c>
      <c r="E502" s="41" t="s">
        <v>7</v>
      </c>
    </row>
    <row r="503" spans="2:5" ht="14.25">
      <c r="B503" s="41" t="s">
        <v>8</v>
      </c>
      <c r="C503" s="33">
        <v>16797.48</v>
      </c>
      <c r="D503" s="33">
        <v>18662.43</v>
      </c>
      <c r="E503" s="41">
        <f>D520</f>
        <v>533.53</v>
      </c>
    </row>
    <row r="504" spans="2:5" ht="14.25">
      <c r="B504" s="41" t="s">
        <v>9</v>
      </c>
      <c r="E504" s="41">
        <f>C503-E503</f>
        <v>16263.949999999999</v>
      </c>
    </row>
    <row r="506" spans="2:4" ht="14.25">
      <c r="B506" s="41" t="s">
        <v>10</v>
      </c>
      <c r="D506" s="41" t="s">
        <v>11</v>
      </c>
    </row>
    <row r="508" spans="2:4" ht="14.25">
      <c r="B508" s="21" t="s">
        <v>84</v>
      </c>
      <c r="D508" s="21">
        <v>533.53</v>
      </c>
    </row>
    <row r="520" spans="2:4" ht="14.25">
      <c r="B520" s="41" t="s">
        <v>12</v>
      </c>
      <c r="D520" s="41">
        <f>SUM(D507:D519)</f>
        <v>533.53</v>
      </c>
    </row>
    <row r="522" ht="14.25">
      <c r="B522" s="41" t="s">
        <v>13</v>
      </c>
    </row>
    <row r="523" spans="2:3" ht="14.25">
      <c r="B523" s="41" t="s">
        <v>14</v>
      </c>
      <c r="C523" s="41" t="s">
        <v>68</v>
      </c>
    </row>
    <row r="529" ht="14.25">
      <c r="C529" s="41" t="s">
        <v>0</v>
      </c>
    </row>
    <row r="530" ht="14.25">
      <c r="C530" s="41" t="s">
        <v>1</v>
      </c>
    </row>
    <row r="531" ht="14.25">
      <c r="B531" s="41" t="s">
        <v>2</v>
      </c>
    </row>
    <row r="532" ht="14.25">
      <c r="C532" s="41" t="s">
        <v>69</v>
      </c>
    </row>
    <row r="533" spans="2:4" ht="14.25">
      <c r="B533" s="41" t="s">
        <v>3</v>
      </c>
      <c r="C533" s="41" t="s">
        <v>36</v>
      </c>
      <c r="D533" s="41">
        <v>18</v>
      </c>
    </row>
    <row r="536" spans="2:5" ht="14.25">
      <c r="B536" s="41" t="s">
        <v>4</v>
      </c>
      <c r="C536" s="41" t="s">
        <v>5</v>
      </c>
      <c r="D536" s="41" t="s">
        <v>6</v>
      </c>
      <c r="E536" s="41" t="s">
        <v>7</v>
      </c>
    </row>
    <row r="537" spans="2:5" ht="14.25">
      <c r="B537" s="41" t="s">
        <v>8</v>
      </c>
      <c r="C537" s="33">
        <v>16295.1</v>
      </c>
      <c r="D537" s="33">
        <v>15582.61</v>
      </c>
      <c r="E537" s="41">
        <f>D554</f>
        <v>372.53</v>
      </c>
    </row>
    <row r="538" spans="2:5" ht="14.25">
      <c r="B538" s="41" t="s">
        <v>9</v>
      </c>
      <c r="E538" s="41">
        <f>C537-E537</f>
        <v>15922.57</v>
      </c>
    </row>
    <row r="540" spans="2:4" ht="14.25">
      <c r="B540" s="41" t="s">
        <v>10</v>
      </c>
      <c r="D540" s="41" t="s">
        <v>11</v>
      </c>
    </row>
    <row r="542" spans="2:4" ht="14.25">
      <c r="B542" s="21" t="s">
        <v>84</v>
      </c>
      <c r="D542" s="21">
        <v>372.53</v>
      </c>
    </row>
    <row r="554" spans="2:4" ht="14.25">
      <c r="B554" s="41" t="s">
        <v>12</v>
      </c>
      <c r="D554" s="41">
        <f>SUM(D541:D553)</f>
        <v>372.53</v>
      </c>
    </row>
    <row r="556" ht="14.25">
      <c r="B556" s="41" t="s">
        <v>13</v>
      </c>
    </row>
    <row r="557" spans="2:3" ht="14.25">
      <c r="B557" s="41" t="s">
        <v>14</v>
      </c>
      <c r="C557" s="41" t="s">
        <v>68</v>
      </c>
    </row>
    <row r="563" ht="14.25">
      <c r="C563" s="41" t="s">
        <v>0</v>
      </c>
    </row>
    <row r="564" ht="14.25">
      <c r="C564" s="41" t="s">
        <v>1</v>
      </c>
    </row>
    <row r="565" ht="14.25">
      <c r="B565" s="41" t="s">
        <v>2</v>
      </c>
    </row>
    <row r="566" ht="14.25">
      <c r="C566" s="41" t="s">
        <v>69</v>
      </c>
    </row>
    <row r="567" spans="2:4" ht="14.25">
      <c r="B567" s="41" t="s">
        <v>3</v>
      </c>
      <c r="C567" s="41" t="s">
        <v>36</v>
      </c>
      <c r="D567" s="41">
        <v>19</v>
      </c>
    </row>
    <row r="570" spans="2:5" ht="14.25">
      <c r="B570" s="41" t="s">
        <v>4</v>
      </c>
      <c r="C570" s="41" t="s">
        <v>5</v>
      </c>
      <c r="D570" s="41" t="s">
        <v>6</v>
      </c>
      <c r="E570" s="41" t="s">
        <v>7</v>
      </c>
    </row>
    <row r="571" spans="2:5" ht="14.25">
      <c r="B571" s="41" t="s">
        <v>8</v>
      </c>
      <c r="C571" s="33">
        <v>16929.12</v>
      </c>
      <c r="D571" s="33">
        <v>16030.09</v>
      </c>
      <c r="E571" s="22">
        <f>D588</f>
        <v>7334.677192040001</v>
      </c>
    </row>
    <row r="572" spans="2:5" ht="14.25">
      <c r="B572" s="41" t="s">
        <v>9</v>
      </c>
      <c r="E572" s="22">
        <f>C571-E571</f>
        <v>9594.442807959998</v>
      </c>
    </row>
    <row r="574" spans="2:4" ht="14.25">
      <c r="B574" s="41" t="s">
        <v>10</v>
      </c>
      <c r="D574" s="41" t="s">
        <v>11</v>
      </c>
    </row>
    <row r="576" spans="2:4" ht="14.25">
      <c r="B576" s="21" t="s">
        <v>77</v>
      </c>
      <c r="D576" s="2">
        <v>469.2471920400001</v>
      </c>
    </row>
    <row r="577" spans="2:4" ht="14.25">
      <c r="B577" s="21" t="s">
        <v>231</v>
      </c>
      <c r="D577" s="2">
        <v>5938.39</v>
      </c>
    </row>
    <row r="578" spans="2:4" ht="14.25">
      <c r="B578" s="21" t="s">
        <v>84</v>
      </c>
      <c r="D578" s="2">
        <v>298.07</v>
      </c>
    </row>
    <row r="579" spans="2:4" ht="14.25">
      <c r="B579" s="39" t="s">
        <v>77</v>
      </c>
      <c r="D579" s="2">
        <v>628.97</v>
      </c>
    </row>
    <row r="580" ht="14.25">
      <c r="D580" s="22"/>
    </row>
    <row r="581" ht="14.25">
      <c r="D581" s="22"/>
    </row>
    <row r="582" ht="14.25">
      <c r="D582" s="22"/>
    </row>
    <row r="583" ht="14.25">
      <c r="D583" s="22"/>
    </row>
    <row r="584" ht="14.25">
      <c r="D584" s="22"/>
    </row>
    <row r="585" ht="14.25">
      <c r="D585" s="22"/>
    </row>
    <row r="586" ht="14.25">
      <c r="D586" s="22"/>
    </row>
    <row r="587" ht="14.25">
      <c r="D587" s="22"/>
    </row>
    <row r="588" spans="2:4" ht="14.25">
      <c r="B588" s="41" t="s">
        <v>12</v>
      </c>
      <c r="D588" s="22">
        <f>SUM(D575:D587)</f>
        <v>7334.677192040001</v>
      </c>
    </row>
    <row r="590" ht="14.25">
      <c r="B590" s="41" t="s">
        <v>13</v>
      </c>
    </row>
    <row r="591" spans="2:3" ht="14.25">
      <c r="B591" s="41" t="s">
        <v>14</v>
      </c>
      <c r="C591" s="41" t="s">
        <v>68</v>
      </c>
    </row>
    <row r="597" ht="14.25">
      <c r="C597" s="41" t="s">
        <v>0</v>
      </c>
    </row>
    <row r="598" ht="14.25">
      <c r="C598" s="41" t="s">
        <v>1</v>
      </c>
    </row>
    <row r="599" ht="14.25">
      <c r="B599" s="41" t="s">
        <v>2</v>
      </c>
    </row>
    <row r="600" ht="14.25">
      <c r="C600" s="41" t="s">
        <v>69</v>
      </c>
    </row>
    <row r="601" spans="2:4" ht="14.25">
      <c r="B601" s="41" t="s">
        <v>3</v>
      </c>
      <c r="C601" s="41" t="s">
        <v>36</v>
      </c>
      <c r="D601" s="41">
        <v>20</v>
      </c>
    </row>
    <row r="604" spans="2:5" ht="14.25">
      <c r="B604" s="41" t="s">
        <v>4</v>
      </c>
      <c r="C604" s="41" t="s">
        <v>5</v>
      </c>
      <c r="D604" s="41" t="s">
        <v>6</v>
      </c>
      <c r="E604" s="41" t="s">
        <v>7</v>
      </c>
    </row>
    <row r="605" spans="2:5" ht="14.25">
      <c r="B605" s="41" t="s">
        <v>8</v>
      </c>
      <c r="C605" s="33">
        <v>140917.32</v>
      </c>
      <c r="D605" s="33">
        <v>141051.95</v>
      </c>
      <c r="E605" s="22">
        <f>D627</f>
        <v>51893.15902406731</v>
      </c>
    </row>
    <row r="606" spans="2:5" ht="14.25">
      <c r="B606" s="41" t="s">
        <v>9</v>
      </c>
      <c r="E606" s="22">
        <f>C605-E605</f>
        <v>89024.1609759327</v>
      </c>
    </row>
    <row r="608" spans="2:4" ht="14.25">
      <c r="B608" s="41" t="s">
        <v>10</v>
      </c>
      <c r="D608" s="41" t="s">
        <v>11</v>
      </c>
    </row>
    <row r="610" spans="2:4" ht="14.25">
      <c r="B610" s="21" t="s">
        <v>232</v>
      </c>
      <c r="D610" s="2">
        <v>1620.2536372</v>
      </c>
    </row>
    <row r="611" spans="2:4" ht="14.25">
      <c r="B611" s="21" t="s">
        <v>233</v>
      </c>
      <c r="D611" s="2">
        <v>417.23538686731007</v>
      </c>
    </row>
    <row r="612" spans="2:4" ht="14.25">
      <c r="B612" s="21" t="s">
        <v>234</v>
      </c>
      <c r="D612" s="2"/>
    </row>
    <row r="613" spans="2:4" ht="14.25">
      <c r="B613" s="21" t="s">
        <v>235</v>
      </c>
      <c r="D613" s="2"/>
    </row>
    <row r="614" spans="2:4" ht="14.25">
      <c r="B614" s="21" t="s">
        <v>236</v>
      </c>
      <c r="D614" s="2">
        <v>3114.89</v>
      </c>
    </row>
    <row r="615" spans="2:4" ht="14.25">
      <c r="B615" s="21" t="s">
        <v>115</v>
      </c>
      <c r="D615" s="2">
        <v>4802.78</v>
      </c>
    </row>
    <row r="616" spans="2:4" ht="14.25">
      <c r="B616" s="21" t="s">
        <v>237</v>
      </c>
      <c r="D616" s="2">
        <v>41938</v>
      </c>
    </row>
    <row r="627" spans="2:4" ht="14.25">
      <c r="B627" s="41" t="s">
        <v>12</v>
      </c>
      <c r="D627" s="22">
        <f>SUM(D609:D626)</f>
        <v>51893.15902406731</v>
      </c>
    </row>
    <row r="629" ht="14.25">
      <c r="B629" s="41" t="s">
        <v>13</v>
      </c>
    </row>
    <row r="630" spans="2:3" ht="14.25">
      <c r="B630" s="41" t="s">
        <v>14</v>
      </c>
      <c r="C630" s="41" t="s">
        <v>68</v>
      </c>
    </row>
    <row r="636" ht="14.25">
      <c r="C636" s="41" t="s">
        <v>0</v>
      </c>
    </row>
    <row r="637" ht="14.25">
      <c r="C637" s="41" t="s">
        <v>1</v>
      </c>
    </row>
    <row r="638" ht="14.25">
      <c r="B638" s="41" t="s">
        <v>2</v>
      </c>
    </row>
    <row r="639" ht="14.25">
      <c r="C639" s="41" t="s">
        <v>69</v>
      </c>
    </row>
    <row r="640" spans="2:4" ht="14.25">
      <c r="B640" s="41" t="s">
        <v>3</v>
      </c>
      <c r="C640" s="41" t="s">
        <v>36</v>
      </c>
      <c r="D640" s="41">
        <v>21</v>
      </c>
    </row>
    <row r="643" spans="2:5" ht="14.25">
      <c r="B643" s="41" t="s">
        <v>4</v>
      </c>
      <c r="C643" s="41" t="s">
        <v>5</v>
      </c>
      <c r="D643" s="41" t="s">
        <v>6</v>
      </c>
      <c r="E643" s="41" t="s">
        <v>7</v>
      </c>
    </row>
    <row r="644" spans="2:5" ht="14.25">
      <c r="B644" s="41" t="s">
        <v>8</v>
      </c>
      <c r="C644" s="33">
        <v>16917.06</v>
      </c>
      <c r="D644" s="33">
        <v>16412.25</v>
      </c>
      <c r="E644" s="41">
        <f>D661</f>
        <v>755.41923253</v>
      </c>
    </row>
    <row r="645" spans="2:5" ht="14.25">
      <c r="B645" s="41" t="s">
        <v>9</v>
      </c>
      <c r="E645" s="41">
        <f>C644-E644</f>
        <v>16161.640767470002</v>
      </c>
    </row>
    <row r="647" spans="2:4" ht="14.25">
      <c r="B647" s="41" t="s">
        <v>10</v>
      </c>
      <c r="D647" s="41" t="s">
        <v>11</v>
      </c>
    </row>
    <row r="649" spans="2:4" ht="14.25">
      <c r="B649" s="21" t="s">
        <v>85</v>
      </c>
      <c r="D649" s="2">
        <v>598.17923253</v>
      </c>
    </row>
    <row r="650" spans="2:4" ht="14.25">
      <c r="B650" s="39" t="s">
        <v>77</v>
      </c>
      <c r="D650" s="2">
        <v>157.24</v>
      </c>
    </row>
    <row r="661" spans="2:4" ht="14.25">
      <c r="B661" s="41" t="s">
        <v>12</v>
      </c>
      <c r="D661" s="22">
        <f>SUM(D648:D660)</f>
        <v>755.41923253</v>
      </c>
    </row>
    <row r="663" ht="14.25">
      <c r="B663" s="41" t="s">
        <v>13</v>
      </c>
    </row>
    <row r="664" spans="2:3" ht="14.25">
      <c r="B664" s="41" t="s">
        <v>14</v>
      </c>
      <c r="C664" s="41" t="s">
        <v>68</v>
      </c>
    </row>
    <row r="670" ht="14.25">
      <c r="C670" s="41" t="s">
        <v>0</v>
      </c>
    </row>
    <row r="671" ht="14.25">
      <c r="C671" s="41" t="s">
        <v>1</v>
      </c>
    </row>
    <row r="672" ht="14.25">
      <c r="B672" s="41" t="s">
        <v>2</v>
      </c>
    </row>
    <row r="673" ht="14.25">
      <c r="C673" s="41" t="s">
        <v>69</v>
      </c>
    </row>
    <row r="674" spans="2:4" ht="14.25">
      <c r="B674" s="41" t="s">
        <v>3</v>
      </c>
      <c r="C674" s="41" t="s">
        <v>36</v>
      </c>
      <c r="D674" s="41">
        <v>22</v>
      </c>
    </row>
    <row r="677" spans="2:5" ht="14.25">
      <c r="B677" s="41" t="s">
        <v>4</v>
      </c>
      <c r="C677" s="41" t="s">
        <v>5</v>
      </c>
      <c r="D677" s="41" t="s">
        <v>6</v>
      </c>
      <c r="E677" s="41" t="s">
        <v>7</v>
      </c>
    </row>
    <row r="678" spans="2:5" ht="14.25">
      <c r="B678" s="41" t="s">
        <v>8</v>
      </c>
      <c r="C678" s="33">
        <v>139007.34</v>
      </c>
      <c r="D678" s="33">
        <v>136748.07</v>
      </c>
      <c r="E678" s="41">
        <f>D698</f>
        <v>81969.40949675</v>
      </c>
    </row>
    <row r="679" spans="2:5" ht="14.25">
      <c r="B679" s="41" t="s">
        <v>9</v>
      </c>
      <c r="E679" s="41">
        <f>C678-E678</f>
        <v>57037.93050325</v>
      </c>
    </row>
    <row r="681" spans="2:4" ht="14.25">
      <c r="B681" s="41" t="s">
        <v>10</v>
      </c>
      <c r="D681" s="41" t="s">
        <v>11</v>
      </c>
    </row>
    <row r="683" spans="2:4" ht="14.25">
      <c r="B683" s="21" t="s">
        <v>238</v>
      </c>
      <c r="D683" s="2">
        <v>4561.18</v>
      </c>
    </row>
    <row r="684" spans="2:4" ht="14.25">
      <c r="B684" s="21" t="s">
        <v>239</v>
      </c>
      <c r="D684" s="2">
        <v>1226.91</v>
      </c>
    </row>
    <row r="685" spans="2:4" ht="14.25">
      <c r="B685" s="21" t="s">
        <v>112</v>
      </c>
      <c r="D685" s="2">
        <v>181.02024248000004</v>
      </c>
    </row>
    <row r="686" spans="2:4" ht="14.25">
      <c r="B686" s="21" t="s">
        <v>91</v>
      </c>
      <c r="D686" s="2">
        <v>29990</v>
      </c>
    </row>
    <row r="687" spans="2:4" ht="14.25">
      <c r="B687" s="21" t="s">
        <v>110</v>
      </c>
      <c r="D687" s="2">
        <v>1578.46987991</v>
      </c>
    </row>
    <row r="688" spans="2:4" ht="14.25">
      <c r="B688" s="21" t="s">
        <v>119</v>
      </c>
      <c r="D688" s="2">
        <v>1328.8693743600002</v>
      </c>
    </row>
    <row r="689" spans="2:4" ht="14.25">
      <c r="B689" s="21" t="s">
        <v>84</v>
      </c>
      <c r="D689" s="2">
        <v>489.77</v>
      </c>
    </row>
    <row r="690" spans="2:4" ht="14.25">
      <c r="B690" s="21" t="s">
        <v>240</v>
      </c>
      <c r="D690" s="2">
        <v>31707</v>
      </c>
    </row>
    <row r="691" spans="2:4" ht="28.5">
      <c r="B691" s="39" t="s">
        <v>110</v>
      </c>
      <c r="D691" s="2">
        <v>1870.08</v>
      </c>
    </row>
    <row r="692" spans="2:4" ht="14.25">
      <c r="B692" s="39" t="s">
        <v>97</v>
      </c>
      <c r="D692" s="2">
        <v>3586.87</v>
      </c>
    </row>
    <row r="693" spans="2:4" ht="14.25">
      <c r="B693" s="38" t="s">
        <v>175</v>
      </c>
      <c r="D693" s="2">
        <v>5292</v>
      </c>
    </row>
    <row r="694" spans="2:4" ht="14.25">
      <c r="B694" s="39" t="s">
        <v>77</v>
      </c>
      <c r="D694" s="2">
        <v>157.24</v>
      </c>
    </row>
    <row r="698" spans="2:4" ht="14.25">
      <c r="B698" s="41" t="s">
        <v>12</v>
      </c>
      <c r="D698" s="41">
        <f>SUM(D682:D697)</f>
        <v>81969.40949675</v>
      </c>
    </row>
    <row r="700" ht="14.25">
      <c r="B700" s="41" t="s">
        <v>13</v>
      </c>
    </row>
    <row r="701" spans="2:3" ht="14.25">
      <c r="B701" s="41" t="s">
        <v>14</v>
      </c>
      <c r="C701" s="41" t="s">
        <v>68</v>
      </c>
    </row>
    <row r="708" ht="14.25">
      <c r="C708" s="41" t="s">
        <v>0</v>
      </c>
    </row>
    <row r="709" ht="14.25">
      <c r="C709" s="41" t="s">
        <v>1</v>
      </c>
    </row>
    <row r="710" ht="14.25">
      <c r="B710" s="41" t="s">
        <v>2</v>
      </c>
    </row>
    <row r="711" ht="14.25">
      <c r="C711" s="41" t="s">
        <v>69</v>
      </c>
    </row>
    <row r="712" spans="2:4" ht="14.25">
      <c r="B712" s="41" t="s">
        <v>3</v>
      </c>
      <c r="C712" s="41" t="s">
        <v>36</v>
      </c>
      <c r="D712" s="41">
        <v>24</v>
      </c>
    </row>
    <row r="715" spans="2:5" ht="14.25">
      <c r="B715" s="41" t="s">
        <v>4</v>
      </c>
      <c r="C715" s="41" t="s">
        <v>5</v>
      </c>
      <c r="D715" s="41" t="s">
        <v>6</v>
      </c>
      <c r="E715" s="41" t="s">
        <v>7</v>
      </c>
    </row>
    <row r="716" spans="2:5" ht="14.25">
      <c r="B716" s="41" t="s">
        <v>8</v>
      </c>
      <c r="C716" s="33">
        <v>137932.08</v>
      </c>
      <c r="D716" s="33">
        <v>135689.71</v>
      </c>
      <c r="E716" s="22">
        <f>D734</f>
        <v>20733.15642687</v>
      </c>
    </row>
    <row r="717" spans="2:5" ht="14.25">
      <c r="B717" s="41" t="s">
        <v>9</v>
      </c>
      <c r="E717" s="22">
        <f>C716-E716</f>
        <v>117198.92357312999</v>
      </c>
    </row>
    <row r="719" spans="2:4" ht="14.25">
      <c r="B719" s="41" t="s">
        <v>10</v>
      </c>
      <c r="D719" s="41" t="s">
        <v>11</v>
      </c>
    </row>
    <row r="721" spans="2:4" ht="14.25">
      <c r="B721" s="21" t="s">
        <v>91</v>
      </c>
      <c r="D721" s="2">
        <v>13256</v>
      </c>
    </row>
    <row r="722" spans="2:4" ht="14.25">
      <c r="B722" s="21" t="s">
        <v>110</v>
      </c>
      <c r="D722" s="2">
        <v>1578.46987991</v>
      </c>
    </row>
    <row r="723" spans="2:4" ht="14.25">
      <c r="B723" s="21" t="s">
        <v>119</v>
      </c>
      <c r="D723" s="2">
        <v>1986.04406154</v>
      </c>
    </row>
    <row r="724" spans="2:4" ht="14.25">
      <c r="B724" s="21" t="s">
        <v>100</v>
      </c>
      <c r="D724" s="2">
        <v>1788.11373785</v>
      </c>
    </row>
    <row r="725" spans="2:4" ht="14.25">
      <c r="B725" s="21" t="s">
        <v>84</v>
      </c>
      <c r="D725" s="2">
        <v>216.76</v>
      </c>
    </row>
    <row r="726" spans="2:4" ht="14.25">
      <c r="B726" s="21" t="s">
        <v>100</v>
      </c>
      <c r="D726" s="2">
        <v>318.41874757000005</v>
      </c>
    </row>
    <row r="727" spans="2:4" ht="28.5">
      <c r="B727" s="38" t="s">
        <v>241</v>
      </c>
      <c r="D727" s="2">
        <v>983.75</v>
      </c>
    </row>
    <row r="728" spans="2:4" ht="14.25">
      <c r="B728" s="39" t="s">
        <v>203</v>
      </c>
      <c r="D728" s="2">
        <v>136.56</v>
      </c>
    </row>
    <row r="729" spans="2:4" ht="14.25">
      <c r="B729" s="39" t="s">
        <v>92</v>
      </c>
      <c r="D729" s="2">
        <v>469.04</v>
      </c>
    </row>
    <row r="734" spans="2:4" ht="14.25">
      <c r="B734" s="41" t="s">
        <v>12</v>
      </c>
      <c r="D734" s="22">
        <f>SUM(D720:D733)</f>
        <v>20733.15642687</v>
      </c>
    </row>
    <row r="736" ht="14.25">
      <c r="B736" s="41" t="s">
        <v>13</v>
      </c>
    </row>
    <row r="737" spans="2:3" ht="14.25">
      <c r="B737" s="41" t="s">
        <v>14</v>
      </c>
      <c r="C737" s="41" t="s">
        <v>68</v>
      </c>
    </row>
    <row r="741" ht="14.25">
      <c r="C741" s="41" t="s">
        <v>0</v>
      </c>
    </row>
    <row r="742" ht="14.25">
      <c r="C742" s="41" t="s">
        <v>1</v>
      </c>
    </row>
    <row r="743" ht="14.25">
      <c r="B743" s="41" t="s">
        <v>2</v>
      </c>
    </row>
    <row r="744" ht="14.25">
      <c r="C744" s="41" t="s">
        <v>69</v>
      </c>
    </row>
    <row r="745" spans="2:4" ht="14.25">
      <c r="B745" s="41" t="s">
        <v>3</v>
      </c>
      <c r="C745" s="41" t="s">
        <v>36</v>
      </c>
      <c r="D745" s="41">
        <v>25</v>
      </c>
    </row>
    <row r="748" spans="2:5" ht="14.25">
      <c r="B748" s="41" t="s">
        <v>4</v>
      </c>
      <c r="C748" s="41" t="s">
        <v>5</v>
      </c>
      <c r="D748" s="41" t="s">
        <v>6</v>
      </c>
      <c r="E748" s="41" t="s">
        <v>7</v>
      </c>
    </row>
    <row r="749" spans="2:5" ht="14.25">
      <c r="B749" s="41" t="s">
        <v>8</v>
      </c>
      <c r="C749" s="33">
        <v>190558.26</v>
      </c>
      <c r="D749" s="33">
        <v>187322.31</v>
      </c>
      <c r="E749" s="22">
        <f>D770</f>
        <v>145491.07</v>
      </c>
    </row>
    <row r="750" spans="2:5" ht="14.25">
      <c r="B750" s="41" t="s">
        <v>9</v>
      </c>
      <c r="E750" s="22">
        <f>C749-E749</f>
        <v>45067.19</v>
      </c>
    </row>
    <row r="752" spans="2:4" ht="14.25">
      <c r="B752" s="41" t="s">
        <v>10</v>
      </c>
      <c r="D752" s="41" t="s">
        <v>11</v>
      </c>
    </row>
    <row r="754" spans="2:4" ht="14.25">
      <c r="B754" s="21" t="s">
        <v>188</v>
      </c>
      <c r="D754" s="2">
        <v>8212.25</v>
      </c>
    </row>
    <row r="755" spans="2:4" ht="14.25">
      <c r="B755" s="21" t="s">
        <v>242</v>
      </c>
      <c r="D755" s="2">
        <v>515.54</v>
      </c>
    </row>
    <row r="756" spans="2:4" ht="14.25">
      <c r="B756" s="21" t="s">
        <v>115</v>
      </c>
      <c r="D756" s="2">
        <f>9558.36/3</f>
        <v>3186.1200000000003</v>
      </c>
    </row>
    <row r="757" spans="2:4" ht="14.25">
      <c r="B757" s="21" t="s">
        <v>168</v>
      </c>
      <c r="D757" s="2">
        <v>1077.56</v>
      </c>
    </row>
    <row r="758" spans="2:4" ht="14.25">
      <c r="B758" s="21" t="s">
        <v>243</v>
      </c>
      <c r="D758" s="2">
        <v>13875.42</v>
      </c>
    </row>
    <row r="759" spans="2:4" ht="14.25">
      <c r="B759" s="21" t="s">
        <v>244</v>
      </c>
      <c r="D759" s="2">
        <v>17472.31</v>
      </c>
    </row>
    <row r="760" spans="2:4" ht="14.25">
      <c r="B760" s="21" t="s">
        <v>245</v>
      </c>
      <c r="D760" s="2">
        <v>85865</v>
      </c>
    </row>
    <row r="761" spans="2:4" ht="14.25">
      <c r="B761" s="21" t="s">
        <v>246</v>
      </c>
      <c r="D761" s="2">
        <v>3879.37</v>
      </c>
    </row>
    <row r="762" spans="2:4" ht="28.5">
      <c r="B762" s="38" t="s">
        <v>247</v>
      </c>
      <c r="D762" s="2">
        <v>11407.5</v>
      </c>
    </row>
    <row r="770" spans="2:4" ht="14.25">
      <c r="B770" s="41" t="s">
        <v>12</v>
      </c>
      <c r="D770" s="22">
        <f>SUM(D753:D769)</f>
        <v>145491.07</v>
      </c>
    </row>
    <row r="772" ht="14.25">
      <c r="B772" s="41" t="s">
        <v>13</v>
      </c>
    </row>
    <row r="773" spans="2:3" ht="14.25">
      <c r="B773" s="41" t="s">
        <v>14</v>
      </c>
      <c r="C773" s="41" t="s">
        <v>68</v>
      </c>
    </row>
    <row r="777" ht="14.25">
      <c r="C777" s="41" t="s">
        <v>0</v>
      </c>
    </row>
    <row r="778" ht="14.25">
      <c r="C778" s="41" t="s">
        <v>1</v>
      </c>
    </row>
    <row r="779" ht="14.25">
      <c r="B779" s="41" t="s">
        <v>2</v>
      </c>
    </row>
    <row r="780" ht="14.25">
      <c r="C780" s="41" t="s">
        <v>69</v>
      </c>
    </row>
    <row r="781" spans="2:4" ht="14.25">
      <c r="B781" s="41" t="s">
        <v>3</v>
      </c>
      <c r="C781" s="41" t="s">
        <v>36</v>
      </c>
      <c r="D781" s="41">
        <v>26</v>
      </c>
    </row>
    <row r="784" spans="2:5" ht="14.25">
      <c r="B784" s="41" t="s">
        <v>4</v>
      </c>
      <c r="C784" s="41" t="s">
        <v>5</v>
      </c>
      <c r="D784" s="41" t="s">
        <v>6</v>
      </c>
      <c r="E784" s="41" t="s">
        <v>7</v>
      </c>
    </row>
    <row r="785" spans="2:5" ht="14.25">
      <c r="B785" s="41" t="s">
        <v>8</v>
      </c>
      <c r="C785" s="33">
        <v>136367.76</v>
      </c>
      <c r="D785" s="33">
        <v>130098.79</v>
      </c>
      <c r="E785" s="22">
        <f>D806</f>
        <v>127974.3768695</v>
      </c>
    </row>
    <row r="786" spans="2:5" ht="14.25">
      <c r="B786" s="41" t="s">
        <v>9</v>
      </c>
      <c r="E786" s="22">
        <f>C785-E785</f>
        <v>8393.383130500006</v>
      </c>
    </row>
    <row r="788" spans="2:4" ht="14.25">
      <c r="B788" s="41" t="s">
        <v>10</v>
      </c>
      <c r="D788" s="41" t="s">
        <v>11</v>
      </c>
    </row>
    <row r="790" spans="2:4" ht="14.25">
      <c r="B790" s="21" t="s">
        <v>248</v>
      </c>
      <c r="D790" s="2">
        <v>386.8</v>
      </c>
    </row>
    <row r="791" spans="2:4" ht="14.25">
      <c r="B791" s="21" t="s">
        <v>249</v>
      </c>
      <c r="D791" s="2">
        <v>12162</v>
      </c>
    </row>
    <row r="792" spans="2:4" ht="14.25">
      <c r="B792" s="21" t="s">
        <v>250</v>
      </c>
      <c r="D792" s="2">
        <v>61735</v>
      </c>
    </row>
    <row r="793" spans="2:4" ht="14.25">
      <c r="B793" s="21" t="s">
        <v>119</v>
      </c>
      <c r="D793" s="2">
        <v>1328.8693743600002</v>
      </c>
    </row>
    <row r="794" spans="2:4" ht="14.25">
      <c r="B794" s="21" t="s">
        <v>251</v>
      </c>
      <c r="D794" s="2">
        <v>51382</v>
      </c>
    </row>
    <row r="795" spans="2:4" ht="14.25">
      <c r="B795" s="21" t="s">
        <v>84</v>
      </c>
      <c r="D795" s="2">
        <v>342.87</v>
      </c>
    </row>
    <row r="796" spans="2:4" ht="14.25">
      <c r="B796" s="21" t="s">
        <v>100</v>
      </c>
      <c r="D796" s="2">
        <v>636.8374951400001</v>
      </c>
    </row>
    <row r="797" ht="14.25">
      <c r="D797" s="2"/>
    </row>
    <row r="798" ht="14.25">
      <c r="D798" s="2"/>
    </row>
    <row r="799" ht="14.25">
      <c r="D799" s="2"/>
    </row>
    <row r="800" ht="14.25">
      <c r="D800" s="2"/>
    </row>
    <row r="806" spans="2:4" ht="14.25">
      <c r="B806" s="41" t="s">
        <v>12</v>
      </c>
      <c r="D806" s="22">
        <f>SUM(D789:D805)</f>
        <v>127974.3768695</v>
      </c>
    </row>
    <row r="808" ht="14.25">
      <c r="B808" s="41" t="s">
        <v>13</v>
      </c>
    </row>
    <row r="809" spans="2:3" ht="14.25">
      <c r="B809" s="41" t="s">
        <v>14</v>
      </c>
      <c r="C809" s="41" t="s">
        <v>68</v>
      </c>
    </row>
    <row r="813" ht="14.25">
      <c r="C813" s="41" t="s">
        <v>0</v>
      </c>
    </row>
    <row r="814" ht="14.25">
      <c r="C814" s="41" t="s">
        <v>1</v>
      </c>
    </row>
    <row r="815" ht="14.25">
      <c r="B815" s="41" t="s">
        <v>2</v>
      </c>
    </row>
    <row r="816" ht="14.25">
      <c r="C816" s="41" t="s">
        <v>69</v>
      </c>
    </row>
    <row r="817" spans="2:4" ht="14.25">
      <c r="B817" s="41" t="s">
        <v>3</v>
      </c>
      <c r="C817" s="41" t="s">
        <v>36</v>
      </c>
      <c r="D817" s="41">
        <v>28</v>
      </c>
    </row>
    <row r="820" spans="2:5" ht="14.25">
      <c r="B820" s="41" t="s">
        <v>4</v>
      </c>
      <c r="C820" s="41" t="s">
        <v>5</v>
      </c>
      <c r="D820" s="41" t="s">
        <v>6</v>
      </c>
      <c r="E820" s="41" t="s">
        <v>7</v>
      </c>
    </row>
    <row r="821" spans="2:5" ht="14.25">
      <c r="B821" s="41" t="s">
        <v>8</v>
      </c>
      <c r="C821" s="33">
        <v>138141.54</v>
      </c>
      <c r="D821" s="33">
        <v>140803.74</v>
      </c>
      <c r="E821" s="22">
        <f>D842</f>
        <v>106060.332945464</v>
      </c>
    </row>
    <row r="822" spans="2:5" ht="14.25">
      <c r="B822" s="41" t="s">
        <v>9</v>
      </c>
      <c r="E822" s="22">
        <f>C821-E821</f>
        <v>32081.207054536004</v>
      </c>
    </row>
    <row r="824" spans="2:4" ht="14.25">
      <c r="B824" s="41" t="s">
        <v>10</v>
      </c>
      <c r="D824" s="41" t="s">
        <v>11</v>
      </c>
    </row>
    <row r="826" spans="2:4" ht="42.75">
      <c r="B826" s="39" t="s">
        <v>252</v>
      </c>
      <c r="D826" s="2">
        <v>15539</v>
      </c>
    </row>
    <row r="827" spans="2:4" ht="28.5">
      <c r="B827" s="39" t="s">
        <v>253</v>
      </c>
      <c r="D827" s="2">
        <v>1058.66541462</v>
      </c>
    </row>
    <row r="828" spans="2:4" ht="14.25">
      <c r="B828" s="39" t="s">
        <v>95</v>
      </c>
      <c r="D828" s="2">
        <v>2403.94</v>
      </c>
    </row>
    <row r="829" spans="2:4" ht="14.25">
      <c r="B829" s="39" t="s">
        <v>254</v>
      </c>
      <c r="D829" s="2">
        <v>4828.04</v>
      </c>
    </row>
    <row r="830" spans="2:4" ht="28.5">
      <c r="B830" s="39" t="s">
        <v>110</v>
      </c>
      <c r="D830" s="2">
        <v>1417.53987991</v>
      </c>
    </row>
    <row r="831" spans="2:4" ht="14.25">
      <c r="B831" s="39" t="s">
        <v>255</v>
      </c>
      <c r="D831" s="2">
        <v>868.688396664</v>
      </c>
    </row>
    <row r="832" spans="2:4" ht="14.25">
      <c r="B832" s="39" t="s">
        <v>152</v>
      </c>
      <c r="D832" s="2"/>
    </row>
    <row r="833" spans="2:4" ht="14.25">
      <c r="B833" s="39" t="s">
        <v>256</v>
      </c>
      <c r="D833" s="2"/>
    </row>
    <row r="834" spans="2:4" ht="14.25">
      <c r="B834" s="39" t="s">
        <v>119</v>
      </c>
      <c r="D834" s="2">
        <v>1328.8693743600002</v>
      </c>
    </row>
    <row r="835" spans="2:4" ht="28.5">
      <c r="B835" s="39" t="s">
        <v>84</v>
      </c>
      <c r="D835" s="2">
        <v>287.3</v>
      </c>
    </row>
    <row r="836" spans="2:4" ht="28.5">
      <c r="B836" s="39" t="s">
        <v>110</v>
      </c>
      <c r="D836" s="2">
        <v>1721.24987991</v>
      </c>
    </row>
    <row r="837" spans="2:4" ht="14.25">
      <c r="B837" s="39" t="s">
        <v>100</v>
      </c>
      <c r="D837" s="2">
        <v>1024.04</v>
      </c>
    </row>
    <row r="838" spans="2:4" ht="28.5">
      <c r="B838" s="38" t="s">
        <v>128</v>
      </c>
      <c r="D838" s="2">
        <v>75583</v>
      </c>
    </row>
    <row r="842" spans="2:4" ht="14.25">
      <c r="B842" s="41" t="s">
        <v>12</v>
      </c>
      <c r="D842" s="22">
        <f>SUM(D825:D841)</f>
        <v>106060.332945464</v>
      </c>
    </row>
    <row r="844" ht="14.25">
      <c r="B844" s="41" t="s">
        <v>13</v>
      </c>
    </row>
    <row r="845" spans="2:3" ht="14.25">
      <c r="B845" s="41" t="s">
        <v>14</v>
      </c>
      <c r="C845" s="41" t="s">
        <v>68</v>
      </c>
    </row>
    <row r="849" ht="14.25">
      <c r="C849" s="41" t="s">
        <v>0</v>
      </c>
    </row>
    <row r="850" ht="14.25">
      <c r="C850" s="41" t="s">
        <v>1</v>
      </c>
    </row>
    <row r="851" ht="14.25">
      <c r="B851" s="41" t="s">
        <v>2</v>
      </c>
    </row>
    <row r="852" ht="14.25">
      <c r="C852" s="41" t="s">
        <v>69</v>
      </c>
    </row>
    <row r="853" spans="2:4" ht="14.25">
      <c r="B853" s="41" t="s">
        <v>3</v>
      </c>
      <c r="C853" s="41" t="s">
        <v>36</v>
      </c>
      <c r="D853" s="41">
        <v>30</v>
      </c>
    </row>
    <row r="856" spans="2:5" ht="14.25">
      <c r="B856" s="41" t="s">
        <v>4</v>
      </c>
      <c r="C856" s="41" t="s">
        <v>5</v>
      </c>
      <c r="D856" s="41" t="s">
        <v>6</v>
      </c>
      <c r="E856" s="41" t="s">
        <v>7</v>
      </c>
    </row>
    <row r="857" spans="2:5" ht="14.25">
      <c r="B857" s="41" t="s">
        <v>8</v>
      </c>
      <c r="C857" s="33">
        <v>138012.66</v>
      </c>
      <c r="D857" s="33">
        <v>136630.45</v>
      </c>
      <c r="E857" s="22">
        <f>D879</f>
        <v>108388.67</v>
      </c>
    </row>
    <row r="858" spans="2:5" ht="14.25">
      <c r="B858" s="41" t="s">
        <v>9</v>
      </c>
      <c r="E858" s="22">
        <f>C857-E857</f>
        <v>29623.990000000005</v>
      </c>
    </row>
    <row r="860" spans="2:4" ht="14.25">
      <c r="B860" s="41" t="s">
        <v>10</v>
      </c>
      <c r="D860" s="41" t="s">
        <v>11</v>
      </c>
    </row>
    <row r="862" spans="2:4" ht="14.25">
      <c r="B862" s="21" t="s">
        <v>95</v>
      </c>
      <c r="D862" s="2">
        <v>2403.94</v>
      </c>
    </row>
    <row r="863" spans="2:4" ht="14.25">
      <c r="B863" s="21" t="s">
        <v>168</v>
      </c>
      <c r="D863" s="2">
        <v>3247.25</v>
      </c>
    </row>
    <row r="864" spans="2:4" ht="14.25">
      <c r="B864" s="21" t="s">
        <v>104</v>
      </c>
      <c r="D864" s="2">
        <v>17826</v>
      </c>
    </row>
    <row r="865" spans="2:4" ht="14.25">
      <c r="B865" s="21" t="s">
        <v>257</v>
      </c>
      <c r="D865" s="2">
        <v>70000</v>
      </c>
    </row>
    <row r="866" spans="2:4" ht="14.25">
      <c r="B866" s="21" t="s">
        <v>84</v>
      </c>
      <c r="D866" s="2">
        <v>185.73</v>
      </c>
    </row>
    <row r="867" spans="2:4" ht="28.5">
      <c r="B867" s="38" t="s">
        <v>258</v>
      </c>
      <c r="D867" s="2">
        <v>14725.75</v>
      </c>
    </row>
    <row r="879" spans="2:4" ht="14.25">
      <c r="B879" s="41" t="s">
        <v>12</v>
      </c>
      <c r="D879" s="22">
        <f>SUM(D861:D878)</f>
        <v>108388.67</v>
      </c>
    </row>
    <row r="881" ht="14.25">
      <c r="B881" s="41" t="s">
        <v>13</v>
      </c>
    </row>
    <row r="882" spans="2:3" ht="14.25">
      <c r="B882" s="41" t="s">
        <v>14</v>
      </c>
      <c r="C882" s="41" t="s">
        <v>68</v>
      </c>
    </row>
    <row r="886" ht="14.25">
      <c r="C886" s="41" t="s">
        <v>0</v>
      </c>
    </row>
    <row r="887" ht="14.25">
      <c r="C887" s="41" t="s">
        <v>1</v>
      </c>
    </row>
    <row r="888" ht="14.25">
      <c r="B888" s="41" t="s">
        <v>2</v>
      </c>
    </row>
    <row r="889" ht="14.25">
      <c r="C889" s="41" t="s">
        <v>69</v>
      </c>
    </row>
    <row r="890" spans="2:4" ht="14.25">
      <c r="B890" s="41" t="s">
        <v>3</v>
      </c>
      <c r="C890" s="41" t="s">
        <v>36</v>
      </c>
      <c r="D890" s="41">
        <v>32</v>
      </c>
    </row>
    <row r="893" spans="2:5" ht="14.25">
      <c r="B893" s="41" t="s">
        <v>4</v>
      </c>
      <c r="C893" s="41" t="s">
        <v>5</v>
      </c>
      <c r="D893" s="41" t="s">
        <v>6</v>
      </c>
      <c r="E893" s="41" t="s">
        <v>7</v>
      </c>
    </row>
    <row r="894" spans="2:5" ht="14.25">
      <c r="B894" s="41" t="s">
        <v>8</v>
      </c>
      <c r="C894" s="33">
        <v>138904.98</v>
      </c>
      <c r="D894" s="33">
        <v>142527.41</v>
      </c>
      <c r="E894" s="41">
        <f>D915</f>
        <v>85290.64488857231</v>
      </c>
    </row>
    <row r="895" spans="2:5" ht="14.25">
      <c r="B895" s="41" t="s">
        <v>9</v>
      </c>
      <c r="E895" s="41">
        <f>C894-E894</f>
        <v>53614.3351114277</v>
      </c>
    </row>
    <row r="897" spans="2:4" ht="14.25">
      <c r="B897" s="41" t="s">
        <v>10</v>
      </c>
      <c r="D897" s="41" t="s">
        <v>11</v>
      </c>
    </row>
    <row r="899" spans="2:4" ht="14.25">
      <c r="B899" s="21" t="s">
        <v>124</v>
      </c>
      <c r="D899" s="2">
        <v>501.83608921600006</v>
      </c>
    </row>
    <row r="900" spans="2:4" ht="42.75">
      <c r="B900" s="39" t="s">
        <v>259</v>
      </c>
      <c r="D900" s="2">
        <v>3817</v>
      </c>
    </row>
    <row r="901" spans="2:4" ht="14.25">
      <c r="B901" s="21" t="s">
        <v>95</v>
      </c>
      <c r="D901" s="2">
        <v>2403.94</v>
      </c>
    </row>
    <row r="902" spans="2:4" ht="14.25">
      <c r="B902" s="21" t="s">
        <v>260</v>
      </c>
      <c r="D902" s="2">
        <v>72907</v>
      </c>
    </row>
    <row r="903" spans="2:4" ht="14.25">
      <c r="B903" s="21" t="s">
        <v>129</v>
      </c>
      <c r="D903" s="2">
        <v>594.8613042163</v>
      </c>
    </row>
    <row r="904" spans="2:4" ht="14.25">
      <c r="B904" s="21" t="s">
        <v>84</v>
      </c>
      <c r="D904" s="2">
        <v>185.73</v>
      </c>
    </row>
    <row r="905" spans="2:4" ht="14.25">
      <c r="B905" s="21" t="s">
        <v>100</v>
      </c>
      <c r="D905" s="2">
        <v>636.8374951400001</v>
      </c>
    </row>
    <row r="906" spans="2:4" ht="14.25">
      <c r="B906" s="39" t="s">
        <v>100</v>
      </c>
      <c r="D906" s="2">
        <v>588.44</v>
      </c>
    </row>
    <row r="907" spans="2:4" ht="14.25">
      <c r="B907" s="38" t="s">
        <v>175</v>
      </c>
      <c r="D907" s="2">
        <v>3655</v>
      </c>
    </row>
    <row r="915" spans="2:4" ht="14.25">
      <c r="B915" s="41" t="s">
        <v>12</v>
      </c>
      <c r="D915" s="41">
        <f>SUM(D898:D914)</f>
        <v>85290.64488857231</v>
      </c>
    </row>
    <row r="917" ht="14.25">
      <c r="B917" s="41" t="s">
        <v>13</v>
      </c>
    </row>
    <row r="918" spans="2:3" ht="14.25">
      <c r="B918" s="41" t="s">
        <v>14</v>
      </c>
      <c r="C918" s="41" t="s">
        <v>68</v>
      </c>
    </row>
    <row r="921" ht="14.25">
      <c r="C921" s="41" t="s">
        <v>0</v>
      </c>
    </row>
    <row r="922" ht="14.25">
      <c r="C922" s="41" t="s">
        <v>1</v>
      </c>
    </row>
    <row r="923" ht="14.25">
      <c r="B923" s="41" t="s">
        <v>2</v>
      </c>
    </row>
    <row r="924" ht="14.25">
      <c r="C924" s="41" t="s">
        <v>69</v>
      </c>
    </row>
    <row r="925" spans="2:4" ht="14.25">
      <c r="B925" s="41" t="s">
        <v>3</v>
      </c>
      <c r="C925" s="41" t="s">
        <v>36</v>
      </c>
      <c r="D925" s="41">
        <v>34</v>
      </c>
    </row>
    <row r="928" spans="2:5" ht="14.25">
      <c r="B928" s="41" t="s">
        <v>4</v>
      </c>
      <c r="C928" s="41" t="s">
        <v>5</v>
      </c>
      <c r="D928" s="41" t="s">
        <v>6</v>
      </c>
      <c r="E928" s="41" t="s">
        <v>7</v>
      </c>
    </row>
    <row r="929" spans="2:5" ht="14.25">
      <c r="B929" s="41" t="s">
        <v>8</v>
      </c>
      <c r="C929" s="33">
        <v>139141.32</v>
      </c>
      <c r="D929" s="33">
        <v>136928.03</v>
      </c>
      <c r="E929" s="22">
        <f>D955</f>
        <v>195241.89262725</v>
      </c>
    </row>
    <row r="930" spans="2:5" ht="14.25">
      <c r="B930" s="41" t="s">
        <v>9</v>
      </c>
      <c r="E930" s="22">
        <f>C929-E929</f>
        <v>-56100.57262724999</v>
      </c>
    </row>
    <row r="932" spans="2:4" ht="14.25">
      <c r="B932" s="41" t="s">
        <v>10</v>
      </c>
      <c r="D932" s="41" t="s">
        <v>11</v>
      </c>
    </row>
    <row r="934" spans="2:4" ht="14.25">
      <c r="B934" s="39" t="s">
        <v>103</v>
      </c>
      <c r="D934" s="2">
        <v>558.4344447</v>
      </c>
    </row>
    <row r="935" spans="2:4" ht="14.25">
      <c r="B935" s="39" t="s">
        <v>97</v>
      </c>
      <c r="D935" s="2">
        <v>1205.73331351</v>
      </c>
    </row>
    <row r="936" spans="2:4" ht="42.75">
      <c r="B936" s="39" t="s">
        <v>259</v>
      </c>
      <c r="D936" s="2">
        <v>5363</v>
      </c>
    </row>
    <row r="937" spans="2:4" ht="14.25">
      <c r="B937" s="39" t="s">
        <v>95</v>
      </c>
      <c r="D937" s="2">
        <v>2403.94</v>
      </c>
    </row>
    <row r="938" spans="1:5" s="40" customFormat="1" ht="14.25">
      <c r="A938" s="24"/>
      <c r="B938" s="39" t="s">
        <v>112</v>
      </c>
      <c r="C938" s="41"/>
      <c r="D938" s="2">
        <v>321.2673739</v>
      </c>
      <c r="E938" s="41"/>
    </row>
    <row r="939" spans="1:5" s="40" customFormat="1" ht="14.25">
      <c r="A939" s="24"/>
      <c r="B939" s="39" t="s">
        <v>261</v>
      </c>
      <c r="C939" s="41"/>
      <c r="D939" s="2">
        <v>9615.45</v>
      </c>
      <c r="E939" s="41"/>
    </row>
    <row r="940" spans="1:5" s="40" customFormat="1" ht="14.25">
      <c r="A940" s="24"/>
      <c r="B940" s="39" t="s">
        <v>262</v>
      </c>
      <c r="C940" s="41"/>
      <c r="D940" s="2">
        <v>2257.54</v>
      </c>
      <c r="E940" s="41"/>
    </row>
    <row r="941" spans="1:5" s="40" customFormat="1" ht="14.25">
      <c r="A941" s="24"/>
      <c r="B941" s="39" t="s">
        <v>155</v>
      </c>
      <c r="C941" s="41"/>
      <c r="D941" s="2">
        <v>10456.33</v>
      </c>
      <c r="E941" s="41"/>
    </row>
    <row r="942" spans="1:5" s="40" customFormat="1" ht="14.25">
      <c r="A942" s="24"/>
      <c r="B942" s="39" t="s">
        <v>263</v>
      </c>
      <c r="C942" s="41"/>
      <c r="D942" s="2">
        <v>2786.42</v>
      </c>
      <c r="E942" s="41"/>
    </row>
    <row r="943" spans="1:5" s="40" customFormat="1" ht="14.25">
      <c r="A943" s="24"/>
      <c r="B943" s="39" t="s">
        <v>161</v>
      </c>
      <c r="C943" s="41"/>
      <c r="D943" s="2">
        <v>8956.53</v>
      </c>
      <c r="E943" s="41"/>
    </row>
    <row r="944" spans="2:4" ht="28.5">
      <c r="B944" s="39" t="s">
        <v>264</v>
      </c>
      <c r="D944" s="2">
        <v>68000</v>
      </c>
    </row>
    <row r="945" spans="2:4" ht="14.25">
      <c r="B945" s="39" t="s">
        <v>265</v>
      </c>
      <c r="D945" s="2">
        <v>1708.36</v>
      </c>
    </row>
    <row r="946" spans="2:4" ht="14.25">
      <c r="B946" s="39" t="s">
        <v>100</v>
      </c>
      <c r="D946" s="2">
        <v>636.8374951400001</v>
      </c>
    </row>
    <row r="947" spans="2:4" ht="14.25">
      <c r="B947" s="38" t="s">
        <v>257</v>
      </c>
      <c r="D947" s="2">
        <v>20700</v>
      </c>
    </row>
    <row r="948" spans="2:4" ht="28.5">
      <c r="B948" s="39" t="s">
        <v>110</v>
      </c>
      <c r="D948" s="2">
        <v>1401.81</v>
      </c>
    </row>
    <row r="949" spans="2:4" ht="28.5">
      <c r="B949" s="38" t="s">
        <v>127</v>
      </c>
      <c r="D949" s="2">
        <v>58713</v>
      </c>
    </row>
    <row r="950" spans="2:4" ht="14.25">
      <c r="B950" s="39" t="s">
        <v>77</v>
      </c>
      <c r="D950" s="2">
        <v>157.24</v>
      </c>
    </row>
    <row r="955" spans="2:4" ht="14.25">
      <c r="B955" s="41" t="s">
        <v>12</v>
      </c>
      <c r="D955" s="22">
        <f>SUM(D933:D954)</f>
        <v>195241.89262725</v>
      </c>
    </row>
    <row r="957" ht="14.25">
      <c r="B957" s="41" t="s">
        <v>13</v>
      </c>
    </row>
    <row r="958" spans="2:3" ht="14.25">
      <c r="B958" s="41" t="s">
        <v>14</v>
      </c>
      <c r="C958" s="41" t="s">
        <v>68</v>
      </c>
    </row>
    <row r="962" ht="14.25">
      <c r="C962" s="41" t="s">
        <v>0</v>
      </c>
    </row>
    <row r="963" ht="14.25">
      <c r="C963" s="41" t="s">
        <v>1</v>
      </c>
    </row>
    <row r="964" ht="14.25">
      <c r="B964" s="41" t="s">
        <v>2</v>
      </c>
    </row>
    <row r="965" ht="14.25">
      <c r="C965" s="41" t="s">
        <v>69</v>
      </c>
    </row>
    <row r="966" spans="2:4" ht="14.25">
      <c r="B966" s="41" t="s">
        <v>3</v>
      </c>
      <c r="C966" s="41" t="s">
        <v>36</v>
      </c>
      <c r="D966" s="41">
        <v>36</v>
      </c>
    </row>
    <row r="969" spans="2:5" ht="14.25">
      <c r="B969" s="41" t="s">
        <v>4</v>
      </c>
      <c r="C969" s="41" t="s">
        <v>5</v>
      </c>
      <c r="D969" s="41" t="s">
        <v>6</v>
      </c>
      <c r="E969" s="41" t="s">
        <v>7</v>
      </c>
    </row>
    <row r="970" spans="2:5" ht="14.25">
      <c r="B970" s="41" t="s">
        <v>8</v>
      </c>
      <c r="C970" s="33">
        <v>162269.1</v>
      </c>
      <c r="D970" s="33">
        <v>159367.51</v>
      </c>
      <c r="E970" s="41">
        <f>D990</f>
        <v>147065.10517328998</v>
      </c>
    </row>
    <row r="971" spans="2:5" ht="14.25">
      <c r="B971" s="41" t="s">
        <v>9</v>
      </c>
      <c r="E971" s="41">
        <f>C970-E970</f>
        <v>15203.994826710026</v>
      </c>
    </row>
    <row r="973" spans="2:4" ht="14.25">
      <c r="B973" s="41" t="s">
        <v>10</v>
      </c>
      <c r="D973" s="41" t="s">
        <v>11</v>
      </c>
    </row>
    <row r="975" spans="2:4" ht="14.25">
      <c r="B975" s="21" t="s">
        <v>110</v>
      </c>
      <c r="D975" s="2">
        <v>1583.30987991</v>
      </c>
    </row>
    <row r="976" spans="2:4" ht="14.25">
      <c r="B976" s="21" t="s">
        <v>266</v>
      </c>
      <c r="D976" s="2">
        <v>308.37539403000005</v>
      </c>
    </row>
    <row r="977" spans="2:4" ht="14.25">
      <c r="B977" s="21" t="s">
        <v>88</v>
      </c>
      <c r="D977" s="2">
        <v>7011.11</v>
      </c>
    </row>
    <row r="978" spans="2:4" ht="14.25">
      <c r="B978" s="21" t="s">
        <v>267</v>
      </c>
      <c r="D978" s="2">
        <v>2207.62</v>
      </c>
    </row>
    <row r="979" spans="2:4" ht="14.25">
      <c r="B979" s="21" t="s">
        <v>268</v>
      </c>
      <c r="D979" s="2">
        <v>7088.43</v>
      </c>
    </row>
    <row r="980" spans="2:4" ht="14.25">
      <c r="B980" s="21" t="s">
        <v>198</v>
      </c>
      <c r="D980" s="2">
        <v>67376</v>
      </c>
    </row>
    <row r="981" spans="2:4" ht="14.25">
      <c r="B981" s="21" t="s">
        <v>95</v>
      </c>
      <c r="D981" s="2">
        <v>2403.94</v>
      </c>
    </row>
    <row r="982" spans="2:4" ht="14.25">
      <c r="B982" s="21" t="s">
        <v>269</v>
      </c>
      <c r="D982" s="2">
        <v>8951.32</v>
      </c>
    </row>
    <row r="983" spans="2:4" ht="14.25">
      <c r="B983" s="21" t="s">
        <v>91</v>
      </c>
      <c r="D983" s="2">
        <v>14922</v>
      </c>
    </row>
    <row r="984" spans="2:4" ht="14.25">
      <c r="B984" s="21" t="s">
        <v>270</v>
      </c>
      <c r="D984" s="2">
        <v>752.94989935</v>
      </c>
    </row>
    <row r="985" spans="2:4" ht="14.25">
      <c r="B985" s="21" t="s">
        <v>271</v>
      </c>
      <c r="D985" s="2">
        <v>34150</v>
      </c>
    </row>
    <row r="986" spans="2:4" ht="14.25">
      <c r="B986" s="21" t="s">
        <v>84</v>
      </c>
      <c r="D986" s="2">
        <v>310.05</v>
      </c>
    </row>
    <row r="990" spans="2:4" ht="14.25">
      <c r="B990" s="41" t="s">
        <v>12</v>
      </c>
      <c r="D990" s="22">
        <f>SUM(D974:D989)</f>
        <v>147065.10517328998</v>
      </c>
    </row>
    <row r="992" ht="14.25">
      <c r="B992" s="41" t="s">
        <v>13</v>
      </c>
    </row>
    <row r="993" spans="2:3" ht="14.25">
      <c r="B993" s="41" t="s">
        <v>14</v>
      </c>
      <c r="C993" s="41" t="s">
        <v>68</v>
      </c>
    </row>
    <row r="999" ht="14.25">
      <c r="C999" s="41" t="s">
        <v>0</v>
      </c>
    </row>
    <row r="1000" ht="14.25">
      <c r="C1000" s="41" t="s">
        <v>1</v>
      </c>
    </row>
    <row r="1001" ht="14.25">
      <c r="B1001" s="41" t="s">
        <v>2</v>
      </c>
    </row>
    <row r="1002" ht="14.25">
      <c r="C1002" s="41" t="s">
        <v>69</v>
      </c>
    </row>
    <row r="1003" spans="2:4" ht="14.25">
      <c r="B1003" s="41" t="s">
        <v>3</v>
      </c>
      <c r="C1003" s="41" t="s">
        <v>36</v>
      </c>
      <c r="D1003" s="41">
        <v>38</v>
      </c>
    </row>
    <row r="1006" spans="2:5" ht="14.25">
      <c r="B1006" s="41" t="s">
        <v>4</v>
      </c>
      <c r="C1006" s="41" t="s">
        <v>5</v>
      </c>
      <c r="D1006" s="41" t="s">
        <v>6</v>
      </c>
      <c r="E1006" s="41" t="s">
        <v>7</v>
      </c>
    </row>
    <row r="1007" spans="2:5" ht="14.25">
      <c r="B1007" s="41" t="s">
        <v>8</v>
      </c>
      <c r="C1007" s="33">
        <v>164898.06</v>
      </c>
      <c r="D1007" s="33">
        <v>167755.13</v>
      </c>
      <c r="E1007" s="41">
        <f>D1028</f>
        <v>127539.49031049</v>
      </c>
    </row>
    <row r="1008" spans="2:5" ht="14.25">
      <c r="B1008" s="41" t="s">
        <v>9</v>
      </c>
      <c r="E1008" s="41">
        <f>C1007-E1007</f>
        <v>37358.56968951</v>
      </c>
    </row>
    <row r="1010" spans="2:4" ht="14.25">
      <c r="B1010" s="41" t="s">
        <v>10</v>
      </c>
      <c r="D1010" s="41" t="s">
        <v>11</v>
      </c>
    </row>
    <row r="1012" spans="2:4" ht="14.25">
      <c r="B1012" s="21" t="s">
        <v>272</v>
      </c>
      <c r="D1012" s="2">
        <v>330.95</v>
      </c>
    </row>
    <row r="1013" spans="2:4" ht="14.25">
      <c r="B1013" s="21" t="s">
        <v>211</v>
      </c>
      <c r="D1013" s="2">
        <v>3059.71</v>
      </c>
    </row>
    <row r="1014" spans="2:4" ht="42.75">
      <c r="B1014" s="39" t="s">
        <v>125</v>
      </c>
      <c r="D1014" s="2">
        <v>1244</v>
      </c>
    </row>
    <row r="1015" spans="2:4" ht="14.25">
      <c r="B1015" s="21" t="s">
        <v>95</v>
      </c>
      <c r="D1015" s="2">
        <v>2403.94</v>
      </c>
    </row>
    <row r="1016" spans="2:4" ht="14.25">
      <c r="B1016" s="21" t="s">
        <v>273</v>
      </c>
      <c r="D1016" s="2">
        <v>115202</v>
      </c>
    </row>
    <row r="1017" spans="2:4" ht="14.25">
      <c r="B1017" s="21" t="s">
        <v>110</v>
      </c>
      <c r="D1017" s="2">
        <v>2813.29975982</v>
      </c>
    </row>
    <row r="1018" spans="2:4" ht="14.25">
      <c r="B1018" s="21" t="s">
        <v>274</v>
      </c>
      <c r="D1018" s="2">
        <v>129.0518031</v>
      </c>
    </row>
    <row r="1019" spans="2:4" ht="14.25">
      <c r="B1019" s="21" t="s">
        <v>84</v>
      </c>
      <c r="D1019" s="2">
        <v>372.53</v>
      </c>
    </row>
    <row r="1020" spans="2:4" ht="14.25">
      <c r="B1020" s="21" t="s">
        <v>100</v>
      </c>
      <c r="D1020" s="2">
        <v>318.41874757000005</v>
      </c>
    </row>
    <row r="1021" spans="2:4" ht="28.5">
      <c r="B1021" s="39" t="s">
        <v>110</v>
      </c>
      <c r="D1021" s="2">
        <v>1665.59</v>
      </c>
    </row>
    <row r="1028" spans="2:4" ht="14.25">
      <c r="B1028" s="41" t="s">
        <v>12</v>
      </c>
      <c r="D1028" s="22">
        <f>SUM(D1011:D1027)</f>
        <v>127539.49031049</v>
      </c>
    </row>
    <row r="1030" ht="14.25">
      <c r="B1030" s="41" t="s">
        <v>13</v>
      </c>
    </row>
    <row r="1031" spans="2:3" ht="14.25">
      <c r="B1031" s="41" t="s">
        <v>14</v>
      </c>
      <c r="C1031" s="41" t="s">
        <v>68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StartSoft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Goodwin</dc:creator>
  <cp:keywords/>
  <dc:description/>
  <cp:lastModifiedBy>admin</cp:lastModifiedBy>
  <cp:lastPrinted>2019-02-21T06:00:23Z</cp:lastPrinted>
  <dcterms:created xsi:type="dcterms:W3CDTF">2018-01-23T13:35:46Z</dcterms:created>
  <dcterms:modified xsi:type="dcterms:W3CDTF">2019-02-21T06:01:28Z</dcterms:modified>
  <cp:category/>
  <cp:version/>
  <cp:contentType/>
  <cp:contentStatus/>
</cp:coreProperties>
</file>